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66925"/>
  <mc:AlternateContent xmlns:mc="http://schemas.openxmlformats.org/markup-compatibility/2006">
    <mc:Choice Requires="x15">
      <x15ac:absPath xmlns:x15ac="http://schemas.microsoft.com/office/spreadsheetml/2010/11/ac" url="C:\Users\victo\Downloads\"/>
    </mc:Choice>
  </mc:AlternateContent>
  <xr:revisionPtr revIDLastSave="0" documentId="13_ncr:1_{B16F76EB-ED31-42E4-AA5E-BC6A3FC91081}" xr6:coauthVersionLast="47" xr6:coauthVersionMax="47" xr10:uidLastSave="{00000000-0000-0000-0000-000000000000}"/>
  <bookViews>
    <workbookView xWindow="-120" yWindow="-120" windowWidth="20730" windowHeight="11040" tabRatio="813" xr2:uid="{00000000-000D-0000-FFFF-FFFF00000000}"/>
  </bookViews>
  <sheets>
    <sheet name="POA" sheetId="21" r:id="rId1"/>
    <sheet name="Datos del Programa" sheetId="1" r:id="rId2"/>
    <sheet name="ODS" sheetId="2" r:id="rId3"/>
    <sheet name="ADP " sheetId="19" r:id="rId4"/>
    <sheet name="ADO" sheetId="20" r:id="rId5"/>
    <sheet name="MIR" sheetId="18" r:id="rId6"/>
    <sheet name="ficha ténica del indicador" sheetId="14" r:id="rId7"/>
    <sheet name="Componente" sheetId="7" state="hidden" r:id="rId8"/>
    <sheet name="Componente 1." sheetId="17" r:id="rId9"/>
    <sheet name="Componente 2" sheetId="11" r:id="rId10"/>
    <sheet name="Componente 3" sheetId="15" r:id="rId11"/>
    <sheet name="Componente 4" sheetId="16" r:id="rId12"/>
    <sheet name="ANEXOCAP1000" sheetId="22" r:id="rId13"/>
    <sheet name="ANEXOCAP2000" sheetId="23" r:id="rId14"/>
    <sheet name="ANEXOCAP3000" sheetId="24" r:id="rId15"/>
  </sheets>
  <definedNames>
    <definedName name="_xlnm.Print_Area" localSheetId="4">ADO!$A$7:$W$142</definedName>
    <definedName name="_xlnm.Print_Area" localSheetId="3">'ADP '!$A$7:$W$142</definedName>
    <definedName name="_xlnm.Print_Area" localSheetId="12">ANEXOCAP1000!$A$2:$F$36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5" i="14" l="1"/>
  <c r="F37" i="24" l="1"/>
  <c r="E37" i="24"/>
  <c r="E36" i="24"/>
  <c r="F36" i="24" s="1"/>
  <c r="E35" i="24"/>
  <c r="F35" i="24" s="1"/>
  <c r="E34" i="24"/>
  <c r="F34" i="24" s="1"/>
  <c r="E33" i="24"/>
  <c r="F33" i="24" s="1"/>
  <c r="E32" i="24"/>
  <c r="F32" i="24" s="1"/>
  <c r="E31" i="24"/>
  <c r="F31" i="24" s="1"/>
  <c r="E30" i="24"/>
  <c r="F30" i="24" s="1"/>
  <c r="E29" i="24"/>
  <c r="F29" i="24" s="1"/>
  <c r="E28" i="24"/>
  <c r="F28" i="24" s="1"/>
  <c r="E27" i="24"/>
  <c r="F27" i="24" s="1"/>
  <c r="E26" i="24"/>
  <c r="F26" i="24" s="1"/>
  <c r="E25" i="24"/>
  <c r="F25" i="24" s="1"/>
  <c r="E24" i="24"/>
  <c r="F24" i="24" s="1"/>
  <c r="E23" i="24"/>
  <c r="F23" i="24" s="1"/>
  <c r="E22" i="24"/>
  <c r="F22" i="24" s="1"/>
  <c r="F21" i="24"/>
  <c r="E21" i="24"/>
  <c r="E20" i="24"/>
  <c r="F20" i="24" s="1"/>
  <c r="E19" i="24"/>
  <c r="F19" i="24" s="1"/>
  <c r="E18" i="24"/>
  <c r="F18" i="24" s="1"/>
  <c r="E17" i="24"/>
  <c r="F17" i="24" s="1"/>
  <c r="E16" i="24"/>
  <c r="F16" i="24" s="1"/>
  <c r="E15" i="24"/>
  <c r="F15" i="24" s="1"/>
  <c r="E14" i="24"/>
  <c r="F14" i="24" s="1"/>
  <c r="F13" i="24"/>
  <c r="E13" i="24"/>
  <c r="E12" i="24"/>
  <c r="F12" i="24" s="1"/>
  <c r="E11" i="24"/>
  <c r="F11" i="24" s="1"/>
  <c r="E10" i="24"/>
  <c r="F10" i="24" s="1"/>
  <c r="E9" i="24"/>
  <c r="F9" i="24" s="1"/>
  <c r="E8" i="24"/>
  <c r="F8" i="24" s="1"/>
  <c r="E7" i="24"/>
  <c r="F7" i="24" s="1"/>
  <c r="E6" i="24"/>
  <c r="F6" i="24" s="1"/>
  <c r="F38" i="24" l="1"/>
  <c r="F19" i="23" l="1"/>
  <c r="E24" i="22" l="1"/>
  <c r="F34" i="17" l="1"/>
  <c r="F33" i="17"/>
  <c r="F32" i="17"/>
  <c r="F31" i="17"/>
  <c r="F30" i="17"/>
  <c r="E29" i="17"/>
  <c r="D29" i="17"/>
  <c r="F29" i="17" s="1"/>
  <c r="F28" i="17"/>
  <c r="F27" i="17"/>
  <c r="F26" i="17"/>
  <c r="F25" i="17"/>
  <c r="F24" i="17"/>
  <c r="F23" i="17"/>
  <c r="F22" i="17"/>
  <c r="E21" i="17"/>
  <c r="D21" i="17"/>
  <c r="F20" i="17"/>
  <c r="F19" i="17"/>
  <c r="F18" i="17"/>
  <c r="E17" i="17"/>
  <c r="F17" i="17" s="1"/>
  <c r="D17" i="17"/>
  <c r="F16" i="17"/>
  <c r="K15" i="17"/>
  <c r="F15" i="17"/>
  <c r="E14" i="17"/>
  <c r="D14" i="17"/>
  <c r="F13" i="17"/>
  <c r="F12" i="17"/>
  <c r="E11" i="17"/>
  <c r="D11" i="17"/>
  <c r="F34" i="11"/>
  <c r="F33" i="11"/>
  <c r="F32" i="11"/>
  <c r="F31" i="11"/>
  <c r="F30" i="11"/>
  <c r="E29" i="11"/>
  <c r="D29" i="11"/>
  <c r="F28" i="11"/>
  <c r="F27" i="11"/>
  <c r="F26" i="11"/>
  <c r="F25" i="11"/>
  <c r="F24" i="11"/>
  <c r="F23" i="11"/>
  <c r="F22" i="11"/>
  <c r="E21" i="11"/>
  <c r="F21" i="11" s="1"/>
  <c r="D21" i="11"/>
  <c r="F20" i="11"/>
  <c r="F19" i="11"/>
  <c r="F18" i="11"/>
  <c r="E17" i="11"/>
  <c r="D17" i="11"/>
  <c r="F17" i="11" s="1"/>
  <c r="F16" i="11"/>
  <c r="K15" i="11"/>
  <c r="F15" i="11"/>
  <c r="E14" i="11"/>
  <c r="E35" i="11" s="1"/>
  <c r="D14" i="11"/>
  <c r="F13" i="11"/>
  <c r="F12" i="11"/>
  <c r="E11" i="11"/>
  <c r="F11" i="11" s="1"/>
  <c r="D11" i="11"/>
  <c r="F34" i="15"/>
  <c r="F33" i="15"/>
  <c r="F32" i="15"/>
  <c r="F31" i="15"/>
  <c r="F30" i="15"/>
  <c r="E29" i="15"/>
  <c r="D29" i="15"/>
  <c r="F29" i="15" s="1"/>
  <c r="F28" i="15"/>
  <c r="F27" i="15"/>
  <c r="F26" i="15"/>
  <c r="F25" i="15"/>
  <c r="F24" i="15"/>
  <c r="F23" i="15"/>
  <c r="F22" i="15"/>
  <c r="E21" i="15"/>
  <c r="D21" i="15"/>
  <c r="F20" i="15"/>
  <c r="F19" i="15"/>
  <c r="F18" i="15"/>
  <c r="E17" i="15"/>
  <c r="D17" i="15"/>
  <c r="F17" i="15" s="1"/>
  <c r="F16" i="15"/>
  <c r="K15" i="15"/>
  <c r="F15" i="15"/>
  <c r="E14" i="15"/>
  <c r="D14" i="15"/>
  <c r="F14" i="15" s="1"/>
  <c r="F13" i="15"/>
  <c r="F12" i="15"/>
  <c r="E11" i="15"/>
  <c r="D11" i="15"/>
  <c r="D35" i="17" l="1"/>
  <c r="F36" i="17" s="1"/>
  <c r="F21" i="15"/>
  <c r="F29" i="11"/>
  <c r="E35" i="17"/>
  <c r="F21" i="17"/>
  <c r="E35" i="15"/>
  <c r="D35" i="15"/>
  <c r="F36" i="15" s="1"/>
  <c r="F11" i="17"/>
  <c r="F14" i="17"/>
  <c r="F14" i="11"/>
  <c r="D35" i="11"/>
  <c r="F36" i="11" s="1"/>
  <c r="F11" i="15"/>
  <c r="F35" i="15" s="1"/>
  <c r="F35" i="11" l="1"/>
  <c r="F35" i="17"/>
  <c r="F104" i="16" l="1"/>
  <c r="M52" i="11" l="1"/>
  <c r="M56" i="11" s="1"/>
  <c r="M60" i="11" s="1"/>
  <c r="M64" i="11" s="1"/>
  <c r="M68" i="11" s="1"/>
  <c r="M72" i="11" s="1"/>
  <c r="M76" i="11" s="1"/>
  <c r="M80" i="11" s="1"/>
  <c r="L52" i="11"/>
  <c r="L56" i="11" s="1"/>
  <c r="L60" i="11" s="1"/>
  <c r="L64" i="11" s="1"/>
  <c r="L68" i="11" s="1"/>
  <c r="L72" i="11" s="1"/>
  <c r="L76" i="11" s="1"/>
  <c r="L80" i="11" s="1"/>
  <c r="K52" i="11"/>
  <c r="K56" i="11" s="1"/>
  <c r="K60" i="11" s="1"/>
  <c r="K64" i="11" s="1"/>
  <c r="K68" i="11" s="1"/>
  <c r="K72" i="11" s="1"/>
  <c r="K76" i="11" s="1"/>
  <c r="K80" i="11" s="1"/>
  <c r="J52" i="11"/>
  <c r="J56" i="11" s="1"/>
  <c r="J60" i="11" s="1"/>
  <c r="J64" i="11" s="1"/>
  <c r="J68" i="11" s="1"/>
  <c r="J72" i="11" s="1"/>
  <c r="J76" i="11" s="1"/>
  <c r="J80" i="11" s="1"/>
  <c r="I76" i="17"/>
  <c r="I52" i="17"/>
  <c r="J68" i="17"/>
  <c r="J72" i="17" s="1"/>
  <c r="J76" i="17" s="1"/>
  <c r="L72" i="17"/>
  <c r="L76" i="17" s="1"/>
  <c r="L56" i="17"/>
  <c r="F84" i="11"/>
  <c r="G88" i="17" l="1"/>
  <c r="H88" i="17" s="1"/>
  <c r="G84" i="17"/>
  <c r="H84" i="17" s="1"/>
  <c r="G80" i="17"/>
  <c r="H80" i="17" s="1"/>
  <c r="G76" i="17"/>
  <c r="H76" i="17" s="1"/>
  <c r="G72" i="17"/>
  <c r="H72" i="17" s="1"/>
  <c r="G68" i="17"/>
  <c r="H68" i="17" s="1"/>
  <c r="G64" i="17"/>
  <c r="H64" i="17" s="1"/>
  <c r="G60" i="17"/>
  <c r="H60" i="17" s="1"/>
  <c r="G56" i="17"/>
  <c r="H56" i="17" s="1"/>
  <c r="G52" i="17"/>
  <c r="H52" i="17" s="1"/>
  <c r="G48" i="17"/>
  <c r="H48" i="17" s="1"/>
  <c r="O56" i="15"/>
  <c r="S56" i="15" s="1"/>
  <c r="J52" i="15"/>
  <c r="J56" i="15" s="1"/>
  <c r="G56" i="15"/>
  <c r="H56" i="15" s="1"/>
  <c r="J74" i="15" s="1"/>
  <c r="G52" i="15"/>
  <c r="H52" i="15" s="1"/>
  <c r="O52" i="15" s="1"/>
  <c r="S52" i="15" s="1"/>
  <c r="G48" i="15"/>
  <c r="H48" i="15" s="1"/>
  <c r="J64" i="15" s="1"/>
  <c r="G52" i="11"/>
  <c r="H52" i="11" s="1"/>
  <c r="G80" i="11"/>
  <c r="H80" i="11" s="1"/>
  <c r="J132" i="11" s="1"/>
  <c r="G76" i="11"/>
  <c r="H76" i="11" s="1"/>
  <c r="G72" i="11"/>
  <c r="H72" i="11" s="1"/>
  <c r="G68" i="11"/>
  <c r="H68" i="11" s="1"/>
  <c r="G64" i="11"/>
  <c r="H64" i="11" s="1"/>
  <c r="G60" i="11"/>
  <c r="G56" i="11"/>
  <c r="H56" i="11" s="1"/>
  <c r="H60" i="11"/>
  <c r="G48" i="11"/>
  <c r="H48" i="11" s="1"/>
  <c r="H84" i="11"/>
  <c r="O48" i="17" l="1"/>
  <c r="S48" i="17" s="1"/>
  <c r="J96" i="17"/>
  <c r="O48" i="15"/>
  <c r="S48" i="15" s="1"/>
  <c r="O64" i="17"/>
  <c r="S64" i="17" s="1"/>
  <c r="J116" i="17"/>
  <c r="O80" i="17"/>
  <c r="S80" i="17" s="1"/>
  <c r="J136" i="17"/>
  <c r="O84" i="11"/>
  <c r="S84" i="11" s="1"/>
  <c r="J137" i="11"/>
  <c r="J101" i="17"/>
  <c r="O52" i="17"/>
  <c r="S52" i="17" s="1"/>
  <c r="J121" i="17"/>
  <c r="O68" i="17"/>
  <c r="S68" i="17" s="1"/>
  <c r="J141" i="17"/>
  <c r="O84" i="17"/>
  <c r="S84" i="17" s="1"/>
  <c r="J106" i="17"/>
  <c r="O56" i="17"/>
  <c r="S56" i="17" s="1"/>
  <c r="J126" i="17"/>
  <c r="O72" i="17"/>
  <c r="S72" i="17" s="1"/>
  <c r="J146" i="17"/>
  <c r="O88" i="17"/>
  <c r="S88" i="17" s="1"/>
  <c r="O60" i="17"/>
  <c r="S60" i="17" s="1"/>
  <c r="J111" i="17"/>
  <c r="O76" i="17"/>
  <c r="S76" i="17" s="1"/>
  <c r="J131" i="17"/>
  <c r="J69" i="15"/>
  <c r="J92" i="11"/>
  <c r="O48" i="11"/>
  <c r="S48" i="11" s="1"/>
  <c r="J97" i="11"/>
  <c r="O52" i="11"/>
  <c r="S52" i="11" s="1"/>
  <c r="J112" i="11"/>
  <c r="O64" i="11"/>
  <c r="S64" i="11" s="1"/>
  <c r="O80" i="11"/>
  <c r="S80" i="11" s="1"/>
  <c r="J107" i="11"/>
  <c r="O60" i="11"/>
  <c r="S60" i="11" s="1"/>
  <c r="J117" i="11"/>
  <c r="O68" i="11"/>
  <c r="S68" i="11" s="1"/>
  <c r="O56" i="11"/>
  <c r="S56" i="11" s="1"/>
  <c r="J102" i="11"/>
  <c r="O72" i="11"/>
  <c r="S72" i="11" s="1"/>
  <c r="J122" i="11"/>
  <c r="J127" i="11"/>
  <c r="O76" i="11"/>
  <c r="S76" i="11" s="1"/>
  <c r="L60" i="16"/>
  <c r="L56" i="16" s="1"/>
  <c r="M60" i="16"/>
  <c r="M52" i="16" s="1"/>
  <c r="K60" i="16"/>
  <c r="K52" i="16" s="1"/>
  <c r="L80" i="16"/>
  <c r="M80" i="16"/>
  <c r="K80" i="16"/>
  <c r="L96" i="16"/>
  <c r="M96" i="16"/>
  <c r="K96" i="16"/>
  <c r="J56" i="16"/>
  <c r="J60" i="16" s="1"/>
  <c r="J64" i="16" s="1"/>
  <c r="J72" i="16" s="1"/>
  <c r="J76" i="16" s="1"/>
  <c r="J80" i="16" s="1"/>
  <c r="J84" i="16" s="1"/>
  <c r="J96" i="16" s="1"/>
  <c r="J100" i="16" s="1"/>
  <c r="G48" i="16"/>
  <c r="H48" i="16" s="1"/>
  <c r="G52" i="16"/>
  <c r="H52" i="16" s="1"/>
  <c r="G56" i="16"/>
  <c r="H56" i="16" s="1"/>
  <c r="G60" i="16"/>
  <c r="H60" i="16"/>
  <c r="G64" i="16"/>
  <c r="H64" i="16" s="1"/>
  <c r="G68" i="16"/>
  <c r="H68" i="16" s="1"/>
  <c r="G72" i="16"/>
  <c r="H72" i="16"/>
  <c r="G76" i="16"/>
  <c r="H76" i="16"/>
  <c r="G80" i="16"/>
  <c r="H80" i="16"/>
  <c r="G84" i="16"/>
  <c r="H84" i="16" s="1"/>
  <c r="G88" i="16"/>
  <c r="H88" i="16" s="1"/>
  <c r="G92" i="16"/>
  <c r="H92" i="16" s="1"/>
  <c r="G96" i="16"/>
  <c r="H96" i="16" s="1"/>
  <c r="G100" i="16"/>
  <c r="H100" i="16" s="1"/>
  <c r="O96" i="16" l="1"/>
  <c r="S96" i="16" s="1"/>
  <c r="J172" i="16"/>
  <c r="O60" i="16"/>
  <c r="S60" i="16" s="1"/>
  <c r="J127" i="16"/>
  <c r="K56" i="16"/>
  <c r="O76" i="16"/>
  <c r="S76" i="16" s="1"/>
  <c r="J147" i="16"/>
  <c r="O68" i="16"/>
  <c r="S68" i="16" s="1"/>
  <c r="J137" i="16"/>
  <c r="O56" i="16"/>
  <c r="S56" i="16" s="1"/>
  <c r="J122" i="16"/>
  <c r="O64" i="16"/>
  <c r="S64" i="16" s="1"/>
  <c r="J132" i="16"/>
  <c r="O52" i="16"/>
  <c r="S52" i="16" s="1"/>
  <c r="J117" i="16"/>
  <c r="O100" i="16"/>
  <c r="S100" i="16" s="1"/>
  <c r="J177" i="16"/>
  <c r="O92" i="16"/>
  <c r="S92" i="16" s="1"/>
  <c r="J167" i="16"/>
  <c r="O88" i="16"/>
  <c r="S88" i="16" s="1"/>
  <c r="J162" i="16"/>
  <c r="J157" i="16"/>
  <c r="O84" i="16"/>
  <c r="S84" i="16" s="1"/>
  <c r="O80" i="16"/>
  <c r="S80" i="16" s="1"/>
  <c r="J152" i="16"/>
  <c r="O72" i="16"/>
  <c r="S72" i="16" s="1"/>
  <c r="J142" i="16"/>
  <c r="L52" i="16"/>
  <c r="M56" i="16"/>
  <c r="J112" i="16"/>
  <c r="O48" i="16"/>
  <c r="S48" i="16" s="1"/>
  <c r="H92" i="17" l="1"/>
  <c r="D156" i="17" s="1"/>
  <c r="D184" i="17" s="1"/>
  <c r="F34" i="16"/>
  <c r="F33" i="16"/>
  <c r="F32" i="16"/>
  <c r="F31" i="16"/>
  <c r="F30" i="16"/>
  <c r="E29" i="16"/>
  <c r="D29" i="16"/>
  <c r="F28" i="16"/>
  <c r="F27" i="16"/>
  <c r="F26" i="16"/>
  <c r="F25" i="16"/>
  <c r="F24" i="16"/>
  <c r="F23" i="16"/>
  <c r="F22" i="16"/>
  <c r="E21" i="16"/>
  <c r="D21" i="16"/>
  <c r="F20" i="16"/>
  <c r="F19" i="16"/>
  <c r="F18" i="16"/>
  <c r="E17" i="16"/>
  <c r="D17" i="16"/>
  <c r="F16" i="16"/>
  <c r="K15" i="16"/>
  <c r="F15" i="16"/>
  <c r="E14" i="16"/>
  <c r="D14" i="16"/>
  <c r="F13" i="16"/>
  <c r="F12" i="16"/>
  <c r="E11" i="16"/>
  <c r="D11" i="16"/>
  <c r="H60" i="15"/>
  <c r="D84" i="15" s="1"/>
  <c r="D112" i="15" s="1"/>
  <c r="F21" i="16" l="1"/>
  <c r="F29" i="16"/>
  <c r="E35" i="16"/>
  <c r="F14" i="16"/>
  <c r="D35" i="16"/>
  <c r="F11" i="16"/>
  <c r="F17" i="16"/>
  <c r="F36" i="16" l="1"/>
  <c r="F35" i="16"/>
  <c r="H88" i="11"/>
  <c r="D147" i="11" s="1"/>
  <c r="D175" i="11" s="1"/>
  <c r="D11" i="7"/>
  <c r="F11" i="7" s="1"/>
  <c r="E11" i="7"/>
  <c r="F12" i="7"/>
  <c r="F13" i="7"/>
  <c r="D14" i="7"/>
  <c r="E14" i="7"/>
  <c r="F15" i="7"/>
  <c r="F16" i="7"/>
  <c r="D17" i="7"/>
  <c r="E17" i="7"/>
  <c r="F18" i="7"/>
  <c r="F19" i="7"/>
  <c r="F20" i="7"/>
  <c r="D21" i="7"/>
  <c r="E21" i="7"/>
  <c r="F22" i="7"/>
  <c r="F23" i="7"/>
  <c r="F24" i="7"/>
  <c r="F25" i="7"/>
  <c r="F26" i="7"/>
  <c r="F27" i="7"/>
  <c r="F28" i="7"/>
  <c r="D29" i="7"/>
  <c r="E29" i="7"/>
  <c r="F29" i="7" s="1"/>
  <c r="F30" i="7"/>
  <c r="F31" i="7"/>
  <c r="F32" i="7"/>
  <c r="F33" i="7"/>
  <c r="F34" i="7"/>
  <c r="H64" i="7"/>
  <c r="F21" i="7" l="1"/>
  <c r="F17" i="7"/>
  <c r="E35" i="7"/>
  <c r="D35" i="7"/>
  <c r="F14" i="7"/>
  <c r="F35" i="7" l="1"/>
  <c r="H104" i="16"/>
  <c r="H108" i="16" s="1"/>
  <c r="O111" i="16" s="1"/>
  <c r="D192" i="16" l="1"/>
  <c r="D220" i="16" s="1"/>
  <c r="O104" i="16"/>
  <c r="S104" i="16" s="1"/>
  <c r="J182"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Castillo Salgado</author>
    <author>Claudia Ramos Gutierrez</author>
  </authors>
  <commentList>
    <comment ref="B41" authorId="0" shapeId="0" xr:uid="{00000000-0006-0000-0600-000001000000}">
      <text>
        <r>
          <rPr>
            <b/>
            <sz val="9"/>
            <color indexed="81"/>
            <rFont val="Tahoma"/>
            <family val="2"/>
          </rPr>
          <t>Lorena Castillo Salgado:</t>
        </r>
        <r>
          <rPr>
            <sz val="9"/>
            <color indexed="81"/>
            <rFont val="Tahoma"/>
            <family val="2"/>
          </rPr>
          <t xml:space="preserve">
Espacio en el cual el indicador presentado tiene cobertura 
(Nacional, Entidad Federativa, Municipal, Ciudades Urbanas, Localidades)</t>
        </r>
      </text>
    </comment>
    <comment ref="B42" authorId="0" shapeId="0" xr:uid="{00000000-0006-0000-0600-000002000000}">
      <text>
        <r>
          <rPr>
            <b/>
            <sz val="9"/>
            <color indexed="81"/>
            <rFont val="Tahoma"/>
            <family val="2"/>
          </rPr>
          <t>Lorena Castillo Salgado:</t>
        </r>
        <r>
          <rPr>
            <sz val="9"/>
            <color indexed="81"/>
            <rFont val="Tahoma"/>
            <family val="2"/>
          </rPr>
          <t xml:space="preserve">
Día, mes y año en el cual el indicador será 
actualizado, el cual deberá coincidir con la fecha de publicación de las variables para el 
cálculo.</t>
        </r>
      </text>
    </comment>
    <comment ref="B112" authorId="1" shapeId="0" xr:uid="{00000000-0006-0000-0600-000003000000}">
      <text>
        <r>
          <rPr>
            <sz val="9"/>
            <color indexed="81"/>
            <rFont val="Tahoma"/>
            <family val="2"/>
          </rPr>
          <t xml:space="preserve">En 2021 se alcanzaron 83,945 peersonas  que participaron en actividades de capacitación y difusión (valor absoluto)
</t>
        </r>
      </text>
    </comment>
  </commentList>
</comments>
</file>

<file path=xl/sharedStrings.xml><?xml version="1.0" encoding="utf-8"?>
<sst xmlns="http://schemas.openxmlformats.org/spreadsheetml/2006/main" count="2166" uniqueCount="756">
  <si>
    <t>Cédula de Presupuesto Basado en Resultados (PbR)</t>
  </si>
  <si>
    <t>PROGRAMA</t>
  </si>
  <si>
    <t>Nombre</t>
  </si>
  <si>
    <t>1.3 Dependencias / Entidades involucradas y/o participantes en el Programa (Transversalidad)</t>
  </si>
  <si>
    <t>Enfoque Transversal</t>
  </si>
  <si>
    <t>Mujeres</t>
  </si>
  <si>
    <t>Niñas, Niños y Adolescentes</t>
  </si>
  <si>
    <t>Adultos Mayores</t>
  </si>
  <si>
    <t>Municipio</t>
  </si>
  <si>
    <t>Localidad</t>
  </si>
  <si>
    <t>Municipios adicionales:</t>
  </si>
  <si>
    <t>Localidades adicionales:</t>
  </si>
  <si>
    <t>Grupo de Edad</t>
  </si>
  <si>
    <t>Hombres</t>
  </si>
  <si>
    <t>Total Beneficiarios</t>
  </si>
  <si>
    <t>Tipo de Grupo</t>
  </si>
  <si>
    <t>0 - 4 Años</t>
  </si>
  <si>
    <t>Empresas</t>
  </si>
  <si>
    <t>Menores de 1</t>
  </si>
  <si>
    <t>Familias</t>
  </si>
  <si>
    <t>1 a 4</t>
  </si>
  <si>
    <t>Organizaciones</t>
  </si>
  <si>
    <t>5 - 14 Años</t>
  </si>
  <si>
    <t xml:space="preserve"> Otros</t>
  </si>
  <si>
    <t>5 a 9</t>
  </si>
  <si>
    <t>Total</t>
  </si>
  <si>
    <t>10 a 14</t>
  </si>
  <si>
    <t>15 - 29 Años</t>
  </si>
  <si>
    <t>15 a 19</t>
  </si>
  <si>
    <t>20 a 24</t>
  </si>
  <si>
    <t>25 a 29</t>
  </si>
  <si>
    <t>30 - 64 Años</t>
  </si>
  <si>
    <t>30 a 34</t>
  </si>
  <si>
    <t>35 a 39</t>
  </si>
  <si>
    <t>40 a 44</t>
  </si>
  <si>
    <t>45 a 49</t>
  </si>
  <si>
    <t>50 a 54</t>
  </si>
  <si>
    <t>55 a 59</t>
  </si>
  <si>
    <t>60 a 64</t>
  </si>
  <si>
    <t>65 y más años</t>
  </si>
  <si>
    <t>65 a 69</t>
  </si>
  <si>
    <t>70 a 74</t>
  </si>
  <si>
    <t>75 a 79</t>
  </si>
  <si>
    <t>80 a 84</t>
  </si>
  <si>
    <t>85 y más</t>
  </si>
  <si>
    <t>Población Objetivo</t>
  </si>
  <si>
    <t>Población</t>
  </si>
  <si>
    <t xml:space="preserve">Total Meses </t>
  </si>
  <si>
    <t/>
  </si>
  <si>
    <t>Comentarios generales a la alineación</t>
  </si>
  <si>
    <t>Objetivo</t>
  </si>
  <si>
    <t>Meta</t>
  </si>
  <si>
    <t>EFECTOS</t>
  </si>
  <si>
    <t>CAUSAS</t>
  </si>
  <si>
    <t>FINES</t>
  </si>
  <si>
    <t>MEDIOS</t>
  </si>
  <si>
    <t>Concepto</t>
  </si>
  <si>
    <t>FIN</t>
  </si>
  <si>
    <t>PROPÓSITO</t>
  </si>
  <si>
    <t>COMPONENTES</t>
  </si>
  <si>
    <t>Claridad</t>
  </si>
  <si>
    <t>Relevancia</t>
  </si>
  <si>
    <t>Monitoreable</t>
  </si>
  <si>
    <t>Adecuado</t>
  </si>
  <si>
    <t>Unidad de Medida</t>
  </si>
  <si>
    <t>Valor</t>
  </si>
  <si>
    <t>Año</t>
  </si>
  <si>
    <t>Mes</t>
  </si>
  <si>
    <t>Acumulada</t>
  </si>
  <si>
    <t>Planeada</t>
  </si>
  <si>
    <t>Avance</t>
  </si>
  <si>
    <t>En tiempo</t>
  </si>
  <si>
    <t>En proceso</t>
  </si>
  <si>
    <t>Riesgo</t>
  </si>
  <si>
    <t>Observaciones y/o comentarios</t>
  </si>
  <si>
    <t>Caracterización (¿Qué implica?)</t>
  </si>
  <si>
    <t>Justificación de caracterización</t>
  </si>
  <si>
    <t>Dependencia</t>
  </si>
  <si>
    <t>Unidad Responsable</t>
  </si>
  <si>
    <t>Gasto de Capital</t>
  </si>
  <si>
    <t>Clave de Obra/Acción</t>
  </si>
  <si>
    <t>Descripción Actividades</t>
  </si>
  <si>
    <t>Medios</t>
  </si>
  <si>
    <t>Cantidad</t>
  </si>
  <si>
    <t>Costo Unitario</t>
  </si>
  <si>
    <t>IVA</t>
  </si>
  <si>
    <t>Costo Total</t>
  </si>
  <si>
    <t>Clasificación del Gasto</t>
  </si>
  <si>
    <t>Capítulo</t>
  </si>
  <si>
    <t>Subcapítulo</t>
  </si>
  <si>
    <t>Partida Genérica</t>
  </si>
  <si>
    <t>Partida Específica</t>
  </si>
  <si>
    <t>Fuente</t>
  </si>
  <si>
    <t>Distribución del Gasto</t>
  </si>
  <si>
    <t>Estatal</t>
  </si>
  <si>
    <t>Federal</t>
  </si>
  <si>
    <t>Municipal</t>
  </si>
  <si>
    <t>Otros</t>
  </si>
  <si>
    <t>Total Componente 1</t>
  </si>
  <si>
    <t>Nivel</t>
  </si>
  <si>
    <t>Total Actividad 1.1</t>
  </si>
  <si>
    <t>Total Actividad 1.2</t>
  </si>
  <si>
    <t>Total Actividad 1.3</t>
  </si>
  <si>
    <t>Total Actividad 1.4</t>
  </si>
  <si>
    <t>Canal de Financiamiento</t>
  </si>
  <si>
    <t>Inversión Histórica</t>
  </si>
  <si>
    <t>Inversión</t>
  </si>
  <si>
    <t>Requerida</t>
  </si>
  <si>
    <t>Asignada</t>
  </si>
  <si>
    <t>Ejercida</t>
  </si>
  <si>
    <t>Estatal y Federal</t>
  </si>
  <si>
    <t>Estatal, Federal y Municipal</t>
  </si>
  <si>
    <t>Estatal, Federal y Otros</t>
  </si>
  <si>
    <t>1. Datos de Identificación del Programa Institucional</t>
  </si>
  <si>
    <t>1.2 Dependencia/Entidad responsable del Programa Institucional</t>
  </si>
  <si>
    <t>1.1 Nombre del Programa Institucional</t>
  </si>
  <si>
    <t>2. Alineación Estratégica</t>
  </si>
  <si>
    <t>2.1 Plan Nacional de Desarrollo</t>
  </si>
  <si>
    <t>2.3 Programa Especial Nacional</t>
  </si>
  <si>
    <t>2.4 Plan Estatal de Desarrollo</t>
  </si>
  <si>
    <t>2.5 Programas Sectoriales Estatales</t>
  </si>
  <si>
    <t>2.6 Programas Especiales Estatales</t>
  </si>
  <si>
    <t>2.1.1 Eje</t>
  </si>
  <si>
    <t>2.1.2 Prioridad</t>
  </si>
  <si>
    <t>2.2.1 Programa</t>
  </si>
  <si>
    <t>2.2.2 Objetivo</t>
  </si>
  <si>
    <t>2.2.3 Estrategia</t>
  </si>
  <si>
    <t>2.3.1 Programa</t>
  </si>
  <si>
    <t>2.4.1 Eje</t>
  </si>
  <si>
    <t>2.4.2 Vertiente</t>
  </si>
  <si>
    <t>2.5.1 Programa</t>
  </si>
  <si>
    <t>2.5.2 Objetivo</t>
  </si>
  <si>
    <t>2.5.3 Estrategia</t>
  </si>
  <si>
    <t>2.5.4 Línea de acción</t>
  </si>
  <si>
    <t>2.6.1 Programa</t>
  </si>
  <si>
    <t>2.6.2 Objetivo</t>
  </si>
  <si>
    <t>2.6.3 Estrategia</t>
  </si>
  <si>
    <t>2.6.4 Línea de acción</t>
  </si>
  <si>
    <t>6. Matriz de Indicadores de Resultados (MIR)</t>
  </si>
  <si>
    <t>6.1 Resumen Narrativo (Objetivos)</t>
  </si>
  <si>
    <t>6.2 Indicadores</t>
  </si>
  <si>
    <t>6.3 Medios de Verificación</t>
  </si>
  <si>
    <t>6.4 Supuestos</t>
  </si>
  <si>
    <t>8. Datos del Componente 1</t>
  </si>
  <si>
    <t>9. Localización Espacial y Población Beneficiada</t>
  </si>
  <si>
    <t>10. Horizonte Temporal de Ejecución</t>
  </si>
  <si>
    <t>11. Clasificación de Gasto</t>
  </si>
  <si>
    <t>12. Desglose de Presupuesto</t>
  </si>
  <si>
    <t>13. Resumen  Narrativo por Actividad</t>
  </si>
  <si>
    <t>14. Resumen de Inversión</t>
  </si>
  <si>
    <t>8.1 Componente (Alineado a estrategía Programa Sectorial)</t>
  </si>
  <si>
    <t>8.2 Clave del componente (Proyecto) Vinculado al Programa</t>
  </si>
  <si>
    <t>9.1 Municipio(s):</t>
  </si>
  <si>
    <t>9.2 Población Beneficiada de forma directa</t>
  </si>
  <si>
    <t>9.3 Grupos Beneficiados</t>
  </si>
  <si>
    <t>10.1 Fecha Inicio (dd/mm/aaaa)</t>
  </si>
  <si>
    <t>10.2 Fecha Término (dd/mm/aaaa)</t>
  </si>
  <si>
    <t>8. Datos del Componente 2</t>
  </si>
  <si>
    <t>2.2 Programas Sectoriales Nacionales</t>
  </si>
  <si>
    <t>Pueblos y Comunidades Indígenas</t>
  </si>
  <si>
    <t>PROBLEMÁTICA IDENTIFICADA</t>
  </si>
  <si>
    <t>FORMATO FPOA/A</t>
  </si>
  <si>
    <t xml:space="preserve"> Árbol de Problemas</t>
  </si>
  <si>
    <t>OBJETIVO</t>
  </si>
  <si>
    <t>Árbol de Objetivos</t>
  </si>
  <si>
    <t>Personas con Discapacidad</t>
  </si>
  <si>
    <t>1.- (Nombre de la Dependencia o Entidad con la que se coordina)</t>
  </si>
  <si>
    <t>Objetivos</t>
  </si>
  <si>
    <t xml:space="preserve">Estrategias </t>
  </si>
  <si>
    <t>Líneas de Acción</t>
  </si>
  <si>
    <t>Objetivos de Desarrollo Sostenible (ODS)</t>
  </si>
  <si>
    <t>2.2.4 Meta</t>
  </si>
  <si>
    <t>3. Alineación de la Planeación Estratégica Estatal con los Objetivos del Desarrollo Sostenible</t>
  </si>
  <si>
    <t xml:space="preserve">ACTIVIDADES (COMPONENTE 1) </t>
  </si>
  <si>
    <t xml:space="preserve">ACTIVIDADES (COMPONENTE 2) </t>
  </si>
  <si>
    <t>Nivel de la MIR:</t>
  </si>
  <si>
    <t>Resumen Narrativo de la MIR:</t>
  </si>
  <si>
    <t>Programa Institucional: (1)</t>
  </si>
  <si>
    <t>Unidad responsable: (2)</t>
  </si>
  <si>
    <t>Nombre del indicador: (3)</t>
  </si>
  <si>
    <t xml:space="preserve"> Tipo de indicador: (5)</t>
  </si>
  <si>
    <t>Descripción ¿qué mide el indicador? (4)</t>
  </si>
  <si>
    <t>Dimensión del indicador:  (6)</t>
  </si>
  <si>
    <t>Unidad de medida: (7)</t>
  </si>
  <si>
    <t>Descripción narrativa del Método de cálculo: (8)</t>
  </si>
  <si>
    <t>Algoritmo: (9)</t>
  </si>
  <si>
    <t>Numerador</t>
  </si>
  <si>
    <t>Denominador</t>
  </si>
  <si>
    <t>Variables y Fuente de Información: (10)</t>
  </si>
  <si>
    <t>Variable:</t>
  </si>
  <si>
    <t>Fuente:</t>
  </si>
  <si>
    <t>Características del indicador (ver hoja criterios CREMAA)</t>
  </si>
  <si>
    <t>Economía</t>
  </si>
  <si>
    <t>Aporte marginal</t>
  </si>
  <si>
    <t>Línea base (11)</t>
  </si>
  <si>
    <t>Unidad de medida</t>
  </si>
  <si>
    <t>Periodicidad: (12)</t>
  </si>
  <si>
    <t>Sentido del indicador: (13)</t>
  </si>
  <si>
    <t>Ejercicio fiscal: (14)</t>
  </si>
  <si>
    <t>2023*</t>
  </si>
  <si>
    <t>Alcanzada</t>
  </si>
  <si>
    <t>Parámetros de semaforización</t>
  </si>
  <si>
    <t>Avance 
70-100%</t>
  </si>
  <si>
    <t>Avance 
40 - 69%</t>
  </si>
  <si>
    <t>Avance 
0 - 39%</t>
  </si>
  <si>
    <t>Meta Sexenal</t>
  </si>
  <si>
    <t>Referencias geográficas y temporales</t>
  </si>
  <si>
    <t>Cobertura geográfica: (15)</t>
  </si>
  <si>
    <t>Fecha de actualización de valores del indicador: (16)</t>
  </si>
  <si>
    <t>Disponibilidad de serie temporal del indicador: (17)</t>
  </si>
  <si>
    <t>7. Ficha Técnica del Indicador</t>
  </si>
  <si>
    <t>7.1. Datos de Identificación del Programa Institucional</t>
  </si>
  <si>
    <t>7.2. Datos de Identificación del Indicador</t>
  </si>
  <si>
    <t>7.3. Determinación de Metas</t>
  </si>
  <si>
    <t>7.4. Metas Anuales</t>
  </si>
  <si>
    <t>Justificación de las características</t>
  </si>
  <si>
    <t>8.2 Clave del componente (Vinculado a la Estructura Programática)</t>
  </si>
  <si>
    <t>Programa Institucional de la Comisión Estatal de Derechos Humanos</t>
  </si>
  <si>
    <t>Comisión Estatal de Derechos Humanos del Estado de San Luis Potosí</t>
  </si>
  <si>
    <t>Secretaría Ejecutiva del Sistema Estatal de Protección de Niñas, Niños y Adolescentes de San Luis Potosí y demás dependencias del Estado cuya tarea principal es el cumplimiento de la Ley Estatal y General en materia de niñas, niños y adolescentes.</t>
  </si>
  <si>
    <t>Instituto de Desarrollo Humano y Social de Los Pueblos y Comunidades Indígenas del Estado</t>
  </si>
  <si>
    <t>Comisión Nacional de Derechos Humanos</t>
  </si>
  <si>
    <t>Servicios de Salud (Comité Estatal de Envejecimiento)</t>
  </si>
  <si>
    <t>Concejo Estatal de Población</t>
  </si>
  <si>
    <t>1.- Política y buen gobierno</t>
  </si>
  <si>
    <t>Pleno respeto a los derechos humanos</t>
  </si>
  <si>
    <t>Programa Nacional de Derechos Humanos 2020-2024</t>
  </si>
  <si>
    <t>Eje 4. Gobierno Responsable para San Luis</t>
  </si>
  <si>
    <t>5. Derechos humanos</t>
  </si>
  <si>
    <t>Programa Sectorial de Derechos Humanos.</t>
  </si>
  <si>
    <t>Disminuir o eliminar los principales problemas y obstáculos que dificultan el ejercicio o goce de los Derechos Humanos de las personas que habitan y transitan el Estado de San Luis Potosí.</t>
  </si>
  <si>
    <t>Estrategia 1.1 Lograr la efectiva implementación de la Norma constitucional en materia de derechos humanos y prevención de violaciones a derechos humanos y dar cumplimiento a recomendaciones de las Autoridades correspondientes.
Estrategia 1.2 Reforzar la prevención de violaciones a derechos humanos y dar cumplimiento a recomendaciones de derechos 
humanos.
Estrategia 1.3 Fortalecer institucional y operativamente a la Administración Pública Estatal para garantizar el ejercicio, goce y protección de los derechos humanos.
Estrategia 1.4. Crear esquemas de participación para la implementación de políticas públicas en materia de derechos humanos, que integren instituciones, academia y sociedad civil.</t>
  </si>
  <si>
    <t>Impulsar la armonización de la normativa estatal con base en instrumentos internacionales de derechos humanos y en los ordenamientos legales nacionales.
Revisar e impulsar la actualización del marco jurídico de actuación de las comisiones, comités, instituciones e instancias en materia de derechos humanos y de participación ciudadana.
Dar seguimiento a las acciones implementadas para dar cumplimiento a recomendaciones de órganos internacionales, nacionales y estatales en materia de derechos humanos para garantizar la no repetición de violaciones a derechos humanos.
Generar herramientas que permitan difundir información a la ciudadanía sobre los mecanismos de defensa en materia de derechos humanos.
Generar campañas y herramientas de difusión sobre los trámites administrativos de cada dependencia, así como los derechos humanos que se garantizan.
Generar y fortalecer protocolos de actuación para servidoras y servidores públicos, con enfoque de derechos humanos.
Fortalecer las capacidades institucionales en materia funcional, normativa y de recursos humanos.
 Elaborar programas sectoriales con enfoque de derechos humanos, que permitan instrumentar la política pública en temáticas específicas.
Vincular y fortalecer los mecanismos de protección interinstitucional de derechos humanos.
Generar mecanismos y campañas de capacitación en materia de atención ciudadana y el adecuado ejercicio de la función pública bajo una perspectiva de género, interculturalidad, derechos humanos y cultura de rendición de cuentas.
Generar una plataforma para todo el Estado sobre el marco de atribuciones y servicios que ofrecen las dependencias y entidades de la administración pública estatal, bajo una perspectiva de género y derechos humanos, con información sobre los resultados obtenidos.
Desarrollar diagnósticos que permitan conocer las necesidades y obstáculos de la población para acceder a sus derechos 
humanos.
 Generar indicadores y sistemas de información públicos para evaluar el impacto de programas y políticas públicas en la 
materia.
Crear espacios de participación ciudadana en el diseño, homologación, implementación y evaluación de políticas públicas 
en la materia.</t>
  </si>
  <si>
    <t>3. Garantizar una vida sana y promover el bienestar de todas las personas a todas las edades.</t>
  </si>
  <si>
    <t>3.7 De aquí a 2030, garantizar el acceso universal a los servicios de salud sexual y reproductiva, incluidos los de planificación familiar, información y educación, y la integración de la salud reproductiva en las estrategias y los programas nacionales.</t>
  </si>
  <si>
    <t>5. Lograr la igualdad de género y empoderar a todas las mujeres y las niñas.</t>
  </si>
  <si>
    <t>5n.3 Eliminar todas las formas de violencia contra las mujeres y las niñas en los ámbitos público y privado.</t>
  </si>
  <si>
    <t>10. Reducir la desigualdad en los países y entre ellos.</t>
  </si>
  <si>
    <t>10n.1 Lograr un crecimiento económico incluyente, con énfasis en las poblaciones vulnerables. Crecimiento económico de los más pobres.</t>
  </si>
  <si>
    <t>16. Promover sociedades pacíficas e inclusivas para el desarrollo sostenible, facilitar el acceso a la justicia para todas las personas y construir a todos los niveles instituciones eficaces e inclusivas que rindan cuentas sólidas.</t>
  </si>
  <si>
    <t>16n.2 Recuperar el Estado de derecho y garantizar la igualdad de acceso a la justicia para todos.</t>
  </si>
  <si>
    <t>16. Promover sociedades pacíficas e inclusivas para el desarrollo sostenible, facilitar el acceso a la justicia para todas las personas y construir a todos los niveles instituciones eficaces e inclusivas que rindan cuentas.</t>
  </si>
  <si>
    <t>16n.2 Recuperar el Estado de derecho y garantizar la igualdad de acceso a la justicia para todos</t>
  </si>
  <si>
    <t>Estrategia 1.1 Lograr la efectiva implementación de la Norma constitucional en materia de derechos humanos y prevención de violaciones a derechos humanos y dar cumplimiento a recomendaciones de las Autoridades correspondientes.</t>
  </si>
  <si>
    <t>Estrategia 1.2 Reforzar la prevención de violaciones a derechos humanos y dar cumplimiento a recomendaciones de derechos 
humanos.</t>
  </si>
  <si>
    <t>Estrategia 1.3 Fortalecer institucional y operativamente a la Administración Pública Estatal para garantizar el ejercicio, goce y protección de los derechos humanos.</t>
  </si>
  <si>
    <t>Estrategia 1.4. Crear esquemas de participación para la implementación de políticas públicas en materia de derechos humanos, que integren instituciones, academia y sociedad civil.</t>
  </si>
  <si>
    <t>Impulsar la armonización de la normativa estatal con base en instrumentos internacionales de derechos humanos y en los ordenamientos legales nacionales.</t>
  </si>
  <si>
    <t>Revisar e impulsar la actualización del marco jurídico de actuación de las comisiones, comités, instituciones e instancias en materia de derechos humanos y de participación ciudadana.</t>
  </si>
  <si>
    <t>Dar seguimiento a las acciones implementadas para dar cumplimiento a recomendaciones de órganos internacionales, nacionales y estatales en materia de derechos humanos para garantizar la no repetición de violaciones a derechos humanos.</t>
  </si>
  <si>
    <t>Generar herramientas que permitan difundir información a la ciudadanía sobre los mecanismos de defensa en materia de derechos humanos.</t>
  </si>
  <si>
    <t>Generar campañas y herramientas de difusión sobre los trámites administrativos de cada dependencia, así como los derechos humanos que se garantizan.</t>
  </si>
  <si>
    <t>Generar y fortalecer protocolos de actuación para servidoras y servidores públicos, con enfoque de derechos humanos.</t>
  </si>
  <si>
    <t>Fortalecer las capacidades institucionales en materia funcional, normativa y de recursos humanos.</t>
  </si>
  <si>
    <t xml:space="preserve"> Elaborar programas sectoriales con enfoque de derechos humanos, que permitan instrumentar la política pública en temáticas específicas.</t>
  </si>
  <si>
    <t>Vincular y fortalecer los mecanismos de protección interinstitucional de derechos humanos.</t>
  </si>
  <si>
    <t>Generar mecanismos y campañas de capacitación en materia de atención ciudadana y el adecuado ejercicio de la función pública bajo una perspectiva de género, interculturalidad, derechos humanos y cultura de rendición de cuentas.</t>
  </si>
  <si>
    <t xml:space="preserve">Generar una plataforma para todo el Estado sobre el marco de atribuciones y servicios que ofrecen las dependencias y entidades de la administración pública estatal, bajo una perspectiva de género y derechos humanos, con información sobre los resultados obtenidos.
</t>
  </si>
  <si>
    <t>Desarrollar diagnósticos que permitan conocer las necesidades y obstáculos de la población para acceder a sus derechos 
humanos.</t>
  </si>
  <si>
    <t xml:space="preserve"> Generar indicadores y sistemas de información públicos para evaluar el impacto de programas y políticas públicas en la 
materia.</t>
  </si>
  <si>
    <t>Crear espacios de participación ciudadana en el diseño, homologación, implementación y evaluación de políticas públicas 
en la materia.</t>
  </si>
  <si>
    <t>Contribuir a que  toda persona que se encuentre en el territorio del estado de San Luis Potosí cuente con la debida protección, defensa, observancia, promoción, estudio, difusión y educación en y para los Derechos Humanos.</t>
  </si>
  <si>
    <t>Dinámica de la posición. Censo Nacional de Derechos Humanos Federal y Estatal 2021-2022.
Fuente INEGI-CNDH Federal y Estatal.</t>
  </si>
  <si>
    <t>El personal que labora en las instituciones de la Administración Pública Estatal y Municipal, ejerce sus funciones aplicando el pleno respeto a los Derechos Humanos de las personas que se encuentran en el Estado de San Luis Potosí.</t>
  </si>
  <si>
    <t>La ciudadanía y las autoridades que se encuentran en el territorio del estado de San Luis Potosí, cuentan con conocimiento y confianza en el sistema no jurisdiccional de derechos humanos.</t>
  </si>
  <si>
    <t>Posición que ocupa San Luis Potosí en el promedio nacional de hechos violatorios que tramitan los visitadores de la CNDH y de las OPDH´S (registrados en expedientes calificados).</t>
  </si>
  <si>
    <t>Las autoridades e instituciones se encuentran comprometidas en hacer cumplir el sistema no jurisdiccional de derechos humanos. La ciudadanía tiene interés en conocer del tema de Derechos Humanos.</t>
  </si>
  <si>
    <t>Cultura de respeto a la dignidad y derechos humanos de las personas difundida permanentemente.</t>
  </si>
  <si>
    <t>Capacidades Institucionales Fortalecidas.</t>
  </si>
  <si>
    <t>Sistema de Protección y Defensa fortalecido</t>
  </si>
  <si>
    <t>Índice de personas de la sociedad civil y funcionarios públicos que participan en actividades de capacitación y difusión en el año actual en relación al año 0.</t>
  </si>
  <si>
    <t>Reporte de Capacitación del sistema de Registro de Correspondencia y Seguimiento de Archivo interno de la Comisión.
Informe anual de actividades.</t>
  </si>
  <si>
    <t>Las personas de la sociedad civil y el funcionariado municipal y estatal tienen interés en conocer y aplicar la cultura de los derechos humanos en su vida diaria.</t>
  </si>
  <si>
    <t>Las autoridades cumplen con los señalamientos que se presentan por parte de la Comisión Estatal de Derechos Humanos para prevenir o reparar las presuntas violaciones a derechos humanos.</t>
  </si>
  <si>
    <t>Informe anual de actividades emitido por la Comisión Estatal de Derechos Humanos y Sistema de Registro de Correspondencia y Seguimiento de Archivo interno de la Comisión.</t>
  </si>
  <si>
    <t>Porcentaje de Acciones para la armonización a la legislación en materia de derechos humanos efectuadas</t>
  </si>
  <si>
    <t>Informe semestral que concentra las opiniones emitidas en materia de armonización legislativa y los oficios de solicitud.
Propuestas de reforma a la legislación Estatal, Demandas de acciones de inconstitucionalidad presentadas ante la Suprema Corte de Justicia de la Nación.
Publicaciones en el periódico oficial del estado.</t>
  </si>
  <si>
    <t>Se cuenta con la publicidad de ultimas reformas de la legislación por parte del Periódico Oficial del Estado. Además de que existe el interés del sector público en la actualización y armonización  legislativa en materia de derechos humanos.</t>
  </si>
  <si>
    <t>Porcentaje de acciones cumplidas</t>
  </si>
  <si>
    <t>Cronograma de cumplimiento del programa operativo anual (POA)</t>
  </si>
  <si>
    <t>Convocatorias de la orden del día con motivo de las sesiones de consejo que se celebren.
Informe emitido.
Reportes del Sistema de Registro de Correspondencia y Seguimiento de Archivo interno de la Comisión. Informe mensual  de las áreas de la CEDH.
Tarjeta informativa de los acuerdos de las reuniones interinstitucionales.</t>
  </si>
  <si>
    <t>Normativa en materia de Derechos Humanos actualizada y armonizada.</t>
  </si>
  <si>
    <t>Las autoridades municipales y estatales tienen interés y disponibilidad para establecer canales de comunicación que permitan la transversalización de los derechos humanos en las actividades que desempeñan, además de contar con los recursos en las partidas aplicables de acuerdo al calendario y presupuesto autorizado de los entes por parte de gobierno del estado.</t>
  </si>
  <si>
    <t>Fin</t>
  </si>
  <si>
    <t>Estratégico</t>
  </si>
  <si>
    <t>Eficacia</t>
  </si>
  <si>
    <t>Número de posición</t>
  </si>
  <si>
    <t>x</t>
  </si>
  <si>
    <t>b… No aplica</t>
  </si>
  <si>
    <t>c… No aplica</t>
  </si>
  <si>
    <t>d… No aplica</t>
  </si>
  <si>
    <t xml:space="preserve"> No aplica</t>
  </si>
  <si>
    <t>Posición a nivel nacional de la Comisión Estatal de Derechos Humanos del Estado de San Luis Potosí.</t>
  </si>
  <si>
    <t>Mide el lugar que ocupa la Comisión Estatal de Derechos Humanos del Estado de San Luis Potosí a nivel nacional, en cuanto a los hechos violatorios que se tramitan.</t>
  </si>
  <si>
    <t>Diciembre</t>
  </si>
  <si>
    <t>Anual</t>
  </si>
  <si>
    <t>Nacional</t>
  </si>
  <si>
    <r>
      <t xml:space="preserve">100% </t>
    </r>
    <r>
      <rPr>
        <b/>
        <sz val="10"/>
        <rFont val="Montserrat"/>
      </rPr>
      <t>(avance)</t>
    </r>
  </si>
  <si>
    <t>Mide el impacto de la implementación de la cultura de derechos humanos en la Administración Pública.</t>
  </si>
  <si>
    <t>Porcentaje de disminución</t>
  </si>
  <si>
    <t xml:space="preserve">b… Censo Nacional de Derechos Humanos Federal y Estatal 2022. Fuente INEGI-CNDH Federal y Estatal </t>
  </si>
  <si>
    <t xml:space="preserve">a… Censo Nacional de Derechos Humanos Federal y Estatal 2023. Fuente INEGI-CNDH Federal y Estatal </t>
  </si>
  <si>
    <t>Variable a</t>
  </si>
  <si>
    <t>Variable b</t>
  </si>
  <si>
    <t>Dividir "variable a" entre "variable b", al resultado restar 1, y finalmente multiplicar el resultado por 100.</t>
  </si>
  <si>
    <t>Componente</t>
  </si>
  <si>
    <t>Censo Nacional de Derechos Humanos Federal y Estatal 2022-2023. Fuente INEGI-CNDH Federal y Estatal.</t>
  </si>
  <si>
    <t>Variación en la cantidad de personas de la sociedad civil y funcionarios públicos participan en actividades de capacitación y difusión en el año actual en relación al ejercicio anterior.</t>
  </si>
  <si>
    <t>Porcentaje de incremento</t>
  </si>
  <si>
    <t>Negativo</t>
  </si>
  <si>
    <t>a… Total de personas que participan en actividades de capacitación y difusión en el año 1</t>
  </si>
  <si>
    <t>b…  total de personas que participan en actividades de capacitación y difusión  año 0</t>
  </si>
  <si>
    <t>a… Reporte de Capacitación del sistema de Registro de Correspondencia y Seguimiento de Archivo interno de la Comisión.
Informe anual de actividades. (Ejercicio 2022)</t>
  </si>
  <si>
    <t>b… Reporte de Capacitación del sistema de Registro de Correspondencia y Seguimiento de Archivo interno de la Comisión.
Informe anual de actividades. (Ejercicio 2023)</t>
  </si>
  <si>
    <t>Positivo</t>
  </si>
  <si>
    <t>Trimestral</t>
  </si>
  <si>
    <t>Entidad Federativa: San Luis Potosí</t>
  </si>
  <si>
    <t>Mide el impacto de las acciones de difusión de la Comisión Estatal de Derechos Humanos para prevenir violaciones a los derechos humanos cometidas por los trabajadores de la Administración Pública</t>
  </si>
  <si>
    <t>a… Número de quejas por violaciones a derechos humanos cometidas por el funcionariado público año 1</t>
  </si>
  <si>
    <t>b… Número de quejas por violaciones a derechos humanos cometidas por el funcionariado público año 0</t>
  </si>
  <si>
    <t>a… Informe anual de actividades emitido por la Comisión Estatal de Derechos Humanos y Sistema RECOSA (Ejercicio 2023)</t>
  </si>
  <si>
    <t>b… Informe anual de actividades emitido por la Comisión Estatal de Derechos Humanos y Sistema RECOSA (Ejercicio 2022)</t>
  </si>
  <si>
    <t>Índice de quejas presentadas ante la CEDH por violaciones a derechos humanos cometidas por servidores públicos de la Administración Pública Estatal.</t>
  </si>
  <si>
    <t>Mide el avance en las acciones para la armonización de la normatividad con relación a la transversalización de los temas de derechos humanos.</t>
  </si>
  <si>
    <t>Porcentaje de acciones efectuadas</t>
  </si>
  <si>
    <t>b… opiniones técnicas solicitadas+ propuestas de reforma a la legislación estatal solicitadas+ acciones de inconstitucionalidad solicitadas + acciones de seguimiento planeadas +  proyectos planeados.</t>
  </si>
  <si>
    <t xml:space="preserve">a… Informe semestral que concentra las opiniones emitidas en materia de armonización legislativa y los oficios de solicitud.
Propuestas de reforma a la legislación Estatal, Demandas de acciones de inconstitucionalidad presentadas ante la Suprema Corte de Justicia de la Nación.
Publicaciones en el periódico oficial del estado. </t>
  </si>
  <si>
    <t>Agosto</t>
  </si>
  <si>
    <t>Semestral</t>
  </si>
  <si>
    <t>Mide el avance en el cumplimiento de las actividades planeadas.</t>
  </si>
  <si>
    <t>Porcentaje de cumplimiento</t>
  </si>
  <si>
    <t>a… Acciones cumplidas</t>
  </si>
  <si>
    <t>b… acciones planeadas</t>
  </si>
  <si>
    <t>b… Cronograma de cumplimiento del programa operativo anual (POA)</t>
  </si>
  <si>
    <t>a… Cronograma de cumplimiento del programa operativo anual (POA)</t>
  </si>
  <si>
    <t>X 100</t>
  </si>
  <si>
    <t>Dividir "variable a" entre "variable b", y multiplicar el resultado por 100.</t>
  </si>
  <si>
    <t>Porcentaje de acciones implementadas</t>
  </si>
  <si>
    <t>Avance en la operación y adecuado funcionamiento de actividades para la coordinación interinstitucional en materia de Derechos Humanos.</t>
  </si>
  <si>
    <t>Porcentaje</t>
  </si>
  <si>
    <t>a… total de acciones efectuadas</t>
  </si>
  <si>
    <t>b… total de acciones planeadas</t>
  </si>
  <si>
    <t>a… Convocatorias de la orden del día con motivo de las sesiones de consejo que se celebren.
Informe emitido.
Reportes del Sistema de Registro de Correspondencia y Seguimiento de Archivo interno de la Comisión. Informe mensual  de las áreas de la CEDH.
Tarjeta informativa de los acuerdos de las reuniones interinstitucionales.</t>
  </si>
  <si>
    <t>b… Convocatorias de la orden del día con motivo de las sesiones de consejo que se celebren.
Informe emitido.
Reportes del Sistema de Registro de Correspondencia y Seguimiento de Archivo interno de la Comisión. Informe mensual  de las áreas de la CEDH.
Tarjeta informativa de los acuerdos de las reuniones interinstitucionales.</t>
  </si>
  <si>
    <t>a… Número de hechos violatorios que tramitan los visitadores de la CEDHSLP registrados en expedientes calificados año 1</t>
  </si>
  <si>
    <t>b… Número de hechos violatorios que tramitan los visitadores de la CEDHSLP registrados en expedientes calificados año 0</t>
  </si>
  <si>
    <t>a… Posición de la CEDHSLP a nivel nacional</t>
  </si>
  <si>
    <t>Índice de hechos violatorios que tramitan los visitadores de la Comisión Estatal de Derechos Humanos del Estado de San Luis Potosí (registrados en expedientes calificados).</t>
  </si>
  <si>
    <t xml:space="preserve">b…  Informe semestral que concentra las opiniones emitidas en materia de armonización legislativa y los oficios de solicitud.
Propuestas de reforma a la legislación Estatal, Demandas de acciones de inconstitucionalidad presentadas ante la Suprema Corte de Justicia de la Nación.
Publicaciones en el periódico oficial del estado. </t>
  </si>
  <si>
    <t>La fecha descrita en la "Fecha de actualización de valores del indicador: (16)" es la considerada para actualizar los resultados obtenidos al cuarto trimestre del ejercicio fiscal, sin embargo la medición se realizará finalizando el segundo trimestre del ejercicio.</t>
  </si>
  <si>
    <t>a…opiniones técnicas emitidas+ propuestas de reforma a la legislación estatal + acciones de inconstitucionalidad presentadas + acciones de seguimiento +  proyectos concluidos</t>
  </si>
  <si>
    <t>El presente indicador se cambió a nivel de componente en la MIR  2022, anteriormente se encontraba a nivel de actividad.
El indicador es una disminución anual de 1% con respecto al año inmediato anterior, teniendo como acumulado un decremento de 6% con respecto a la línea base.</t>
  </si>
  <si>
    <t>La disponibilidad de serie temporal descrita es la fecha de publicación del censo en donde se puede ver la posición que se ocupa, pero el indicador lo implementamos  en la MIR en 2022, mientras en 2021 fue la cantidad numérica de hechos violatorios.
El indicador es una disminución anual de 3% con respecto al año inmediato anterior, teniendo como acumulado un decremento de 18% con respecto a la línea base.</t>
  </si>
  <si>
    <t>Secretaría Ejecutiva / Secretaría Técnica</t>
  </si>
  <si>
    <t>La ciudadanía y las autoridades en el estado de San Luis Potosí viven en un entorno de igualdad, justicia y respeto a los Derechos Humanos de las personas.</t>
  </si>
  <si>
    <t>La ciudadanía y las autoridades en el estado de San Luis Potosí viven en situación de violencia, desigualdad y discriminación.</t>
  </si>
  <si>
    <t>La normatividad en el estado se encuentra apegada a los Derechos Humanos.</t>
  </si>
  <si>
    <t>Actualmente la normativa se encuentra desactualizada y contiene reformas que no están en apego a los Derechos Humanos.</t>
  </si>
  <si>
    <t>Las autoridades cumplen con las recomendaciones y propuestas que le son emitidas, lo cual permite a la sociedad vivir con confianza en el sistema de protección y defensa a los Derechos Humanos.</t>
  </si>
  <si>
    <t>Existen situaciones en las que las autoridades no toman en cuenta el respeto a los derechos humanos en las actividades que realizan.</t>
  </si>
  <si>
    <t>Las actividades de la Comisión Estatal de Derechos Humanos se realizan con eficacia y eficiencia; además, la Ciudadanía en el estado de San Luis Potosí disfruta de mecanismos adecuados y efectivos que vigilan el respeto de los Derechos Humanos de las personas.</t>
  </si>
  <si>
    <t>Las actividades que realizan en la Comisión Estatal de Derechos Humanos carecen de procesos actualizados en donde se establezcan las acciones a seguir, además de no contar con un mecanismo de evaluación donde se verifique el desempeño en el cumplimiento de las actividades que realizan los empleados.
Sumado a lo anterior con respecto a la necesidad de fortalecer las capacidades institucionales, en la actualidad el funcionariado de la Administración Pública Estatal y Municial desconoce los medios de coordinación existentes para que junto con la CEDH puedan ejecutar los procedimientos adecuados para la prevención y defensa de los Derechos Humanos.</t>
  </si>
  <si>
    <t>Personas que son usuarias de los servicios de la Comisión por presuntas violaciones a Derechos Humanos  y se encuentran en el estado de San Luis Potosí.</t>
  </si>
  <si>
    <t>1.10</t>
  </si>
  <si>
    <t xml:space="preserve">ACTIVIDADES (COMPONENTE 3) </t>
  </si>
  <si>
    <t xml:space="preserve">ACTIVIDADES (COMPONENTE 4) </t>
  </si>
  <si>
    <t>Entrega del Premio Estatal de Derechos Humanos.</t>
  </si>
  <si>
    <t>Implementación de las actividades del Programa de Educación Superior en Derechos Humanos.</t>
  </si>
  <si>
    <t xml:space="preserve">Implementación del Observatorio Estatal sobre  Discriminación. </t>
  </si>
  <si>
    <t>Implementación de la Biblioteca en línea.</t>
  </si>
  <si>
    <t>Difusión de información en materia de Derechos Humanos.</t>
  </si>
  <si>
    <t>Integración de los Expedientes de Queja.</t>
  </si>
  <si>
    <t>Seguimiento de las Medidas Precautorias emitidas.</t>
  </si>
  <si>
    <t>Seguimiento y verificación de cumplimiento a las Propuestas de Conciliación emitidas.</t>
  </si>
  <si>
    <t>Atención inmediata a los usuarios, a través de los servicios de primer contacto</t>
  </si>
  <si>
    <t>Seguimiento a las Recomendaciones emitidas.</t>
  </si>
  <si>
    <t>Supervisión a los Centros Penitenciarios Estatales programados para este ejercicio.</t>
  </si>
  <si>
    <t>Supervisión a las Celdas Preventivas de los municipios del estado de San Luis Potosí programadas durante el ejercicio.</t>
  </si>
  <si>
    <t>Ejecución de acciones afirmativas para la atención a personas en contexto de migración.</t>
  </si>
  <si>
    <t>Diseño e implementación del programa "Derechos Contigo".</t>
  </si>
  <si>
    <t>Estudio y emisión de propuestas para armonizar la legislación estatal en materia de Derechos Humanos.</t>
  </si>
  <si>
    <t>Implementación del Observatorio Legislativo de Derechos Humanos</t>
  </si>
  <si>
    <t>Ejecución del Mecanismo Independiente de Monitoreo Estatal de la Convención de los Derechos de las Personas con Discapacidad, en la capital y en municipios al interior del Estado.</t>
  </si>
  <si>
    <t>Ejecución de las actividades del Comité de Cultura Institucional para la Igualdad Laboral entre Mujeres y Hombres.</t>
  </si>
  <si>
    <t>Acompañamiento a la Comisión de Búsqueda de Personas, Agentes del Ministerio Público y Víctimas indirectas, en las actividades de búsqueda y seguimiento solicitadas.</t>
  </si>
  <si>
    <t>Elaboración de la propuesta para la iniciativa de reforma a la Ley y actualización en la Reglamentación de la Comisión Estatal de Derechos Humanos.</t>
  </si>
  <si>
    <t>Establecimiento vínculos interinstitucionales que contribuyan a la transversalización de los Derechos Humanos en la política pública.</t>
  </si>
  <si>
    <t>Ejecución de las actividades correspondientes a la Unidad para la Igualdad de Género.</t>
  </si>
  <si>
    <t>Generación de condiciones y acciones encaminadas al cumplimiento de los requisitos para la Certificación en la Norma NMX-R-025-SCFI-2015 en Igualdad Laboral y No Discriminación.</t>
  </si>
  <si>
    <t>Ejecución del programa para la operatividad de la Comisión Estatal de Derechos Humanos</t>
  </si>
  <si>
    <t>Aplicación de las Encuestas para personas usuarias de la Comisión Estatal de Derechos Humanos de San Luis Potosí</t>
  </si>
  <si>
    <t>Operación del Programa de Control Interno Institucional y Administración de Riesgos</t>
  </si>
  <si>
    <t>Operación y seguimiento del Sistema de Evaluación del Desempeño</t>
  </si>
  <si>
    <t>Cumplimiento a la Ley Estatal y General de Transparencia y Acceso a la Información Pública.</t>
  </si>
  <si>
    <t>Ejecución de acciones para la colaboración efectiva entre las coordinaciones municipales Derechos Humanos y la Comisión Estatal de Derechos Humanos.</t>
  </si>
  <si>
    <t>Impartición de capacitaciones internas al personal de la Comisión Estatal de Derechos Humanos.</t>
  </si>
  <si>
    <t>1.11</t>
  </si>
  <si>
    <t>Capacitación del Funcionariado Público Estatal y Municipal en materia de Derechos Humanos.</t>
  </si>
  <si>
    <t>Capacitación de la Población en General en materia de Derechos Humanos.</t>
  </si>
  <si>
    <t>Restitución parcial o nula de los derechos violentados por incumplimiento a las Recomendaciones de la CEDH.</t>
  </si>
  <si>
    <t>Existe una sistemática de violaciones a derechos humanos por partes de los autoridades y funcionariado público, así como por parte de los patrones y autoridades en el sector privado (empresarial y/o educativo).</t>
  </si>
  <si>
    <t>Los grupos en situación de vulnerabilidad no cuentan con conocimientos sobre sus derechos humanos</t>
  </si>
  <si>
    <t>Existe la repetición de violaciones a los DH, o que se agraven las violaciones a DH.</t>
  </si>
  <si>
    <t>Legislación desarmonizada o desactualizada, sin enfoque de DH.</t>
  </si>
  <si>
    <t>Ineficiencia en el ejercicio de los recursos financieros, materiales y humanos.</t>
  </si>
  <si>
    <t>Aumento o mantenimiento de los casos de violaciones de los DH de trabajadores y población en general.</t>
  </si>
  <si>
    <t>Políticas públicas carentes de un enfoque de derechos humanos</t>
  </si>
  <si>
    <t>Desorganización, duplicidad de funciones, y posible incumplimientos de metas y objetivos institucionales.</t>
  </si>
  <si>
    <t>Normativa en materia de Derechos Humanos desactualizada y desarmonizada.</t>
  </si>
  <si>
    <t>Capacidades institucionales y administrativas desgastadas, debilitadas para aplicar  los planes, programas y políticas públicas en materia de DH con eficiencia y eficacia.</t>
  </si>
  <si>
    <t>Baja sensibilidad de las autoridades y funcionariado público estatal y municipal en los beneficios de fomentar una cultura  y adoptar políticas públicas con enfoque a los DH.</t>
  </si>
  <si>
    <t>Desconocimiento de los mecanismos para presentar quejas o denuncias por violación a los derechos humanos de las personas</t>
  </si>
  <si>
    <t>Rezago en el seguimiento de los mecanismos de protección y defensa que emite la CEDH a las autoridades estatales y municipales.</t>
  </si>
  <si>
    <t>Sensibilización inadecuada a los legisladores referente a la necesidad de transversalizar el enfoque de los DH en la legislación y políticas públicas.</t>
  </si>
  <si>
    <t xml:space="preserve">Debilidad en el sistema de evaluación del desempeño de la CEDH </t>
  </si>
  <si>
    <t>Desmotivación laboral, e insuficientes actividades de contención emocional al personal de la CEDH que atiende a los quejosos, victimas, peticionario o denunciante.</t>
  </si>
  <si>
    <t xml:space="preserve">Resistencia al cambio para implementar una gestión por resultados. </t>
  </si>
  <si>
    <t>Desaprovechamiento de los mecanismos de vinculación interinstitucionales para sensibilizar a la población en general de la cultura de derechos humanos y los mecanismos de defensa</t>
  </si>
  <si>
    <t>Desconocimiento por parte de las autoridades y  funcionariado público estatal y municipal del marco normativo de lo DH.</t>
  </si>
  <si>
    <t>Baja visibilidad de los servicios y función de la CEDH.</t>
  </si>
  <si>
    <t>Existe bajo interés por parte de las autoridades estatales y municipales en dar  cumplimiento a las recomendaciones emitidas por la CEDH</t>
  </si>
  <si>
    <t xml:space="preserve">Inequitativa distribución de las cargas de trabajo del personal con actividades de protección y defensa. </t>
  </si>
  <si>
    <t>Desconocimiento de las autoridades para implementar políticas públicas con enfoque de DH, que impacten el que hacer institucional.</t>
  </si>
  <si>
    <t xml:space="preserve">Insuficiente maduración del sistema de evaluación del desempeño </t>
  </si>
  <si>
    <t>Insuficiente maduración del sistema de control interno institucional</t>
  </si>
  <si>
    <t>Deficiencia en los canales de comunicación</t>
  </si>
  <si>
    <t xml:space="preserve">Infrautilización de la Red de Coordinadores Municipales de los DH </t>
  </si>
  <si>
    <t>Desaprovechamiento de diferentes mecanismos de difusión y promoción a través de capacitaciones o formación continua.</t>
  </si>
  <si>
    <t xml:space="preserve">La promoción y difusión se realiza mediante medios de difusión análogos y rutinarios, con bajo alcance en redes sociales. </t>
  </si>
  <si>
    <t>Bajo nivel en la unificación de criterios y/o deficiencia en la capacitación interna para la implementación de los procesos sustantivos (lineamientos, herramientas informáticas como RECOSA y mecanismos o procedimientos)</t>
  </si>
  <si>
    <t>Desactualización y desarmonización  de la legislación que puede contribuir a la transversalización del enfoque de derechos humanos y no discriminación.</t>
  </si>
  <si>
    <t>Inequitativa distribución de cargas de trabajo o traslape de funciones.</t>
  </si>
  <si>
    <t>Resistencia para implementar  el sistema de evaluación del desempeño y el control interno</t>
  </si>
  <si>
    <t>Bajo impulso para propiciar espacios de dialogo y sensibilización por parte de los expertos en DH dirigido a los legisladores.</t>
  </si>
  <si>
    <t>Estructura orgánica desactualizada conforme al normatividad interna. (2) y (3)</t>
  </si>
  <si>
    <t xml:space="preserve">Desactualización de los perfiles de puestos </t>
  </si>
  <si>
    <t>Desaprovechamiento del potencial de las redes sociales y otros medios creativos para lograr un mayor alcance de promoción y difusión de la cultura de los DH</t>
  </si>
  <si>
    <t>Capacitación interna deficiente, en temas específicos para la implementación de  los procesos de protección y defensa de los DH y contención emocional derivado de estos procesos.</t>
  </si>
  <si>
    <t>Falta de sensibilización al personal de la CEDH.</t>
  </si>
  <si>
    <t>Deficiencias en la detección de necesidades de capacitación. (1)</t>
  </si>
  <si>
    <t>Ausencia de un método de planeación  para la armonización y actualización de la legislación en materia de DH</t>
  </si>
  <si>
    <t>Poco interés o poco tiempo para regular la gestión operativa y administrativa.</t>
  </si>
  <si>
    <t>DIFUSIÓN  Y CAPACITACIÓN  AUTORIDADES Y FUNCIONARIADO</t>
  </si>
  <si>
    <t>DIFUSIÓN Y CAPACITACIÓN POBLACIÓN</t>
  </si>
  <si>
    <t>PROTECCIÓN Y DEFENSA</t>
  </si>
  <si>
    <t>LEGISLACIÓN</t>
  </si>
  <si>
    <t>CAPACIDADES INSTITUCIONALES</t>
  </si>
  <si>
    <t xml:space="preserve"> (1) Se requiere en temas de contención y en la elaboración de proyectos de recomendación, investigación, nuevo modelo laboral). Personal no cuenta con el conocimiento especializado para utilizar los medios electrónicos en la impartición de capacitación digital.</t>
  </si>
  <si>
    <t>(2) No se cuenta con una estructura de la Unidad de Recomendaciones dentro de la Ley de la Comisión (limita sus competencias).</t>
  </si>
  <si>
    <t>(3) Observaciones ASE por falta de atribuciones en el Reglamento Interno de la CEDH</t>
  </si>
  <si>
    <t>Las autoridades y funcionariado público estatal y municipal, se encuentran sensibilizados, y por lo tanto conocen los beneficios de fomentar una cultura  y adoptar políticas públicas con enfoque a los DH.</t>
  </si>
  <si>
    <t>Desinterés para implementar una cultura de DH, por parte del funcionariado públicos estatal y municipal, así como de la población en general</t>
  </si>
  <si>
    <t>El funcionariado público estatal y municipal, cuenta con conocimiento del marco normativo de los Derechos Humanos.</t>
  </si>
  <si>
    <t>Difusión y promoción a través del uso de diferentes mecanismos para  capacitaciones o formación continua.</t>
  </si>
  <si>
    <t>Ruta crítica  (plan de trabajo operativo)inadecuada  para lograr impacto en la capacitación y sensibilización del funcionariado público estatal y municipal.</t>
  </si>
  <si>
    <t>Monitoreo de la alerta de género.</t>
  </si>
  <si>
    <t>Operación y seguimiento del programa para la organización y control de expedientes conforme al Sistema Institucional de archivos (LASLP ART. 21).</t>
  </si>
  <si>
    <t>Ejecución y seguimiento de las actividades del Consejo de la Comisión Estatal de Derechos Humanos.</t>
  </si>
  <si>
    <t>4.10</t>
  </si>
  <si>
    <t>Las funciones de promoción y difusión se encuentran organizadas entre las diferentes áreas de la CEDH que las desarrollan.</t>
  </si>
  <si>
    <t>La ruta crítica  (plan de trabajo operativo) es adecuada  para lograr impacto en la capacitación y sensibilización del funcionariado público estatal y municipal.</t>
  </si>
  <si>
    <t>Aprovechamiento del potencial de las redes sociales y otros medios creativos para lograr un mayor alcance de promoción y difusión de la cultura de los Derechos Humanos</t>
  </si>
  <si>
    <t xml:space="preserve">La promoción y difusión se realiza mediante medios de difusión innovadores, que potencializan el alcance en redes sociales. </t>
  </si>
  <si>
    <t>La ciudadanía cuenta con conocimiento de los mecanismos para presentar quejas o denuncias por violación a los derechos humanos de las personas.</t>
  </si>
  <si>
    <t>Alta visibilidad de los servicios y función de la Comisión Estatal de Derechos Humanos.</t>
  </si>
  <si>
    <t>La ciudadanía y las autoridades que se encuentran en el territorio del estado de San Luis Potosí, cuentan con conocimiento y confianza en el sistema no jurisdiccional de derechos humanos; por lo tanto, la ciudanía presenta quejas por las violaciones a los derechos humanos cometidas en las instituciones públicas y privadas en el Estado,  al mismo tiempo que las instituciones y la población en el Estado, se apropian de la cultura con enfoque basado en Derechos Humanos.</t>
  </si>
  <si>
    <t>Existe interés por parte de las autoridades estatales y municipales en dar  cumplimiento a las recomendaciones emitidas por la Comisión Estatal de Derechos Humanos</t>
  </si>
  <si>
    <t>Detección eficiente de necesidades de capacitación. (1)</t>
  </si>
  <si>
    <t>Capacitación interna efectiva, en temas específicos para la implementación de  los procesos de protección y defensa de los Derechos Humanos y contención emocional derivado de estos procesos.</t>
  </si>
  <si>
    <t>Se cuenta con personal de la Comisión Estatal de Derechos Humanos sensibilizado.</t>
  </si>
  <si>
    <t>Interés por implementar  el sistema de evaluación del desempeño y el control interno.</t>
  </si>
  <si>
    <t>Se cuenta con criterios homologados y/o eficiencia en la capacitación interna para la implementación de los procesos sustantivos (lineamientos, herramientas informáticas como RECOSA y mecanismos o procedimientos).</t>
  </si>
  <si>
    <t xml:space="preserve">Distribución equitativa de las cargas de trabajo del personal con actividades de protección y defensa. </t>
  </si>
  <si>
    <t>Aplicación de un método de planeación para la armonización y actualización de la legislación en materia de Derechos Humanos.</t>
  </si>
  <si>
    <t>Seguimiento de los mecanismos de protección y defensa que emite la Comisión Estatal de Derechos Humanos a las autoridades estatales y municipales, concluyendo un alto porcentaje de los expedientes activos en el periodo.</t>
  </si>
  <si>
    <t>Se impulsa el uso de espacios de dialogo y sensibilización por parte de los expertos en Derechos Humanos dirigido a los legisladores.</t>
  </si>
  <si>
    <t>La legislación que puede contribuir a la transversalización del enfoque de derechos humanos y no discriminación, se encuentra actualizada y armonizada.</t>
  </si>
  <si>
    <t>Las autoridades cuentan con conocimiento para implementar políticas públicas con enfoque de Derechos Humanos, que impacten el que hacer institucional.</t>
  </si>
  <si>
    <t>Los legisladores se encuentran sensibilizados en temas referentes a la necesidad de transversalizar el enfoque de los Derechos Humanos en la legislación y políticas públicas.</t>
  </si>
  <si>
    <t>El sistema de evaluación del desempeño se encuentra consolidado.</t>
  </si>
  <si>
    <t xml:space="preserve">Aplicación efectiva del sistema de evaluación del desempeño de la Comisión Estatal de Derechos Humanos. </t>
  </si>
  <si>
    <t>Se cuenta con interés y disponibilidad de tiempo para regular la gestión operativa y administrativa.</t>
  </si>
  <si>
    <t>Estructura orgánica actualizada conforme al normatividad interna. (2) y (3)</t>
  </si>
  <si>
    <t>Distribución de cargas de trabajo equitativa y ejecución de funciones acordes a la normativa interna.</t>
  </si>
  <si>
    <t>El sistema de control interno institucional se encuentra consolidado.</t>
  </si>
  <si>
    <t>Aplicación efectiva del control interno de los procedimientos (definidos con claridad).</t>
  </si>
  <si>
    <t>Perfiles de puestos actualizados</t>
  </si>
  <si>
    <t>Implementación de la evaluación del desempeño del personal para identificar necesidades de capacitación.</t>
  </si>
  <si>
    <t>Canales de comunicación efectivos.</t>
  </si>
  <si>
    <t>Aplicación efectiva de estrategias para la motivación laboral, y actividades de contención emocional al personal de la Comisión Estatal de Derechos Humanos que atiende a los quejosos, victimas, peticionarios o denunciantes.</t>
  </si>
  <si>
    <t>Cobertura total del programa de capacitación interna.</t>
  </si>
  <si>
    <t xml:space="preserve">Disposición del personal para implementar una gestión por resultados. </t>
  </si>
  <si>
    <t>Aprovechamiento de los mecanismos de vinculación interinstitucionales para sensibilizar a la población en general de la cultura de derechos humanos y los mecanismos de defensa.</t>
  </si>
  <si>
    <t>Se utiliza de manera funcional la Red de Coordinadores Municipales de los Derechos Humanos.</t>
  </si>
  <si>
    <t>(2) Se cuenta con una estructura de la Unidad de Recomendaciones dentro de la Ley de la Comisión (limita sus competencias).</t>
  </si>
  <si>
    <t>(3) Cumplimento total a las observaciones ASE por falta de atribuciones en el Reglamento Interno de la CEDH</t>
  </si>
  <si>
    <t>Los grupos en situación de vulnerabilidad cuentan con conocimientos sobre sus derechos humanos</t>
  </si>
  <si>
    <t>Disminución en los casos de violaciones de los Derechos Humanos de trabajadores y población en general.</t>
  </si>
  <si>
    <t>Se evita la repetición de violaciones a los Derechos Humanos, o que se agraven las violaciones a Derechos Humanos.</t>
  </si>
  <si>
    <t>Políticas públicas aplicadas con enfoque de derechos humanos</t>
  </si>
  <si>
    <t>Legislación armonizada y actualizada, con enfoque de Derechos Humanos.</t>
  </si>
  <si>
    <t>Eficiencia en el ejercicio de los recursos financieros, materiales y humanos.</t>
  </si>
  <si>
    <t>Se realizan funciones organizadas, enfocadas en el cumplimiento de las metas y objetivos institucionales.</t>
  </si>
  <si>
    <t>Aplicación de la responsabilidad que legalmente corresponda, a quien cometa comportamientos que violentan los derechos humanos de las personas.</t>
  </si>
  <si>
    <t>Existe una sistemática de acciones para la protección y prevención en y para derechos humanos por partes de los autoridades y funcionariado público, así como por parte de los patrones y autoridades en el sector privado (empresarial y/o educativo).</t>
  </si>
  <si>
    <t>Restitución total de los derechos violentados por incumplimiento a las Recomendaciones de la Comisión Estatal de Derechos Humanos.</t>
  </si>
  <si>
    <t xml:space="preserve"> Estado de protección, garantía y pleno respeto a los derechos humanos de la población y/o funcionariado público estatal y municipal.</t>
  </si>
  <si>
    <t xml:space="preserve"> Estado de indefensión a los derechos humanos de la población y/o funcionariado público estatal y municipal.</t>
  </si>
  <si>
    <t>Existe el compromiso de las autoridades y funcionariado público municipal para implementar políticas públicas y/o una cultura de derechos humanos,  por lo que se actúa con justicia y legalidad ante los actos de violaciones a los derechos humanos.</t>
  </si>
  <si>
    <t>Los usuarios de la Comisión Estatal de Derechos Humanos se encuentran satisfechos con el servicio que reciben por parte de la misma.</t>
  </si>
  <si>
    <t>Se vive la cultura de derechos humanos en las instituciones públicas y población en general</t>
  </si>
  <si>
    <t>Implementación de proyectos de atención basado en los diagnósticos de Derechos Humanos.</t>
  </si>
  <si>
    <t xml:space="preserve">Se hace uso de mecanismos efectivos de coordinación interinstitucional a través de convenios para hacer sinergia con las dependencias que trabajan en pro de los derechos humanos, la no discriminación, igualdad de género, etc. </t>
  </si>
  <si>
    <t xml:space="preserve">Planeación con enfoque contemporáneo de las campañas de promoción </t>
  </si>
  <si>
    <t>Procesos especializados efectivos para la  contención a los quejosos y del personal de la CEDH.</t>
  </si>
  <si>
    <t>Se cuenta con disponibilidad tiempo y/o personal enfocado al análisis de la legislación.</t>
  </si>
  <si>
    <t>El marco normativo de la gestión administrativa de la Comisión Estatal de Derechos Humanos (Lineamientos, manuales, etc.) se encuentra actualizada y armonizada.</t>
  </si>
  <si>
    <t>Interés de los legisladores para  adoptar una cultura en Derechos Humanos, a través de la actualización y armonización legislativa.</t>
  </si>
  <si>
    <t xml:space="preserve"> Impunidad por las violaciones a los derechos humanos, por lo que el compromiso de las autoridades y funcionariado público municipal para implementar políticas públicas y/o una cultura de derechos humanos es escaso.</t>
  </si>
  <si>
    <t>Arbitrariedad y exención de comportamientos que violentan los derechos humanos de las personas.</t>
  </si>
  <si>
    <t>Baja satisfacción de los usuarios de la CEDH.</t>
  </si>
  <si>
    <t>La ciudadanía y las autoridades que se encuentran en el territorio del estado de San Luis Potosí, desconocen y desconfían del sistema no jurisdiccional de derechos humanos; por lo tanto, la ciudadanía no presenta quejas a pesar del alto índice de violaciones a los derechos humanos en las instituciones públicas y privadas en el Estado, al mismo tiempo que las instituciones y la población en el Estado, no se han apropiado de la cultura con enfoque basado en Derechos Humanos.</t>
  </si>
  <si>
    <t>Sistema de Protección y Defensa desgastado o debilitado</t>
  </si>
  <si>
    <t>Ausencia de proyectos de atención basado en los diagnósticos de DH</t>
  </si>
  <si>
    <t>Bajo nivel en el control interno  de los procedimientos (porque no están definidos con claridad) (actualización MP)</t>
  </si>
  <si>
    <t>Cobertura parcial del programa de capacitación interna debido a cargas de trabajo, falta de interés o reprogramación al programa de capacitación debido a la solicitud de otras dependencias.</t>
  </si>
  <si>
    <t xml:space="preserve">Inapropiados o insuficientes mecanismos de coordinación interinstitucional a través de convenios para hacer sinergia con las dependencias que trabajan en pro de los derechos humanos, la no discriminación, igualdad de género, etc. </t>
  </si>
  <si>
    <t>Ausencia de evaluación del desempeño del personal para identificar necesidades de capacitación</t>
  </si>
  <si>
    <t xml:space="preserve">Planeación anacrónica de las campañas de promoción </t>
  </si>
  <si>
    <t>Insuficiencia en procesos especializados para la  contención a los quejosos y del personal de la CEDH.</t>
  </si>
  <si>
    <t>Desorganización de las funciones de promoción y difusión, debido a que estas actividades se comparten con varias áreas de la CEDH.</t>
  </si>
  <si>
    <t>Insuficiencia de tiempo y/o personal para el análisis de la legislación.</t>
  </si>
  <si>
    <t>Desactualización y desarmonización del marco normativo de la gestión administrativa de la CEDH (Lineamientos, manuales, etc.).</t>
  </si>
  <si>
    <t>Desinterés de los legisladores para  adoptar una cultura en DH, a través de la actualización y armonización legislativa.</t>
  </si>
  <si>
    <t>No se adopta en su totalidad la cultura de derechos humanos en las instituciones públicas y población en general.</t>
  </si>
  <si>
    <t>Funcionariado público ejerce sus funciones sin el enfoque a Derechos Humanos.</t>
  </si>
  <si>
    <t>Funcionariado público ejerce sus funciones con enfoque a Derechos Humanos.</t>
  </si>
  <si>
    <t>La población, autoridades y funcionariado público municipal y/o estatal conoce y utiliza los mecanismos para denunciar violaciones a los derechos humanos y de las funciones de la Comisión Estatal de Derechos Humanos.</t>
  </si>
  <si>
    <t>Desconocimiento y desaprovechamiento por parte de la población, autoridades y funcionariado público municipal y/o estatal de los mecanismos para denunciar violaciones a los derechos humanos y de las funciones de la Comisión Estatal de Derechos Humanos.</t>
  </si>
  <si>
    <t>Instituto de las Mujeres del Estado de San Luis Potosí,
Centro de Justicia para las Mujeres del Estado de San Luis Potosí,
Vicefiscalía de delitos sexuales y violencia contra la mujer, y en general, con todas las personas titulares de las Unidades de Género en el ámbito estatal y municipal</t>
  </si>
  <si>
    <t>Generación de condiciones y acciones encaminadas al cumplimiento de los requisitos para la Certificación en la Norma ISO-9001</t>
  </si>
  <si>
    <t>Implementación del programa (de monitoreo) para la Igualdad entre Hombres y Mujeres.</t>
  </si>
  <si>
    <t>Implementación del programa (de monitoreo) para el Desarrollo de niñas, niños y adolescentes.</t>
  </si>
  <si>
    <t>Total Actividad 1.5</t>
  </si>
  <si>
    <t>Total Actividad 1.6</t>
  </si>
  <si>
    <t>Total Actividad 1.7</t>
  </si>
  <si>
    <t>Total Actividad 1.8</t>
  </si>
  <si>
    <t>Total Actividad 1.9</t>
  </si>
  <si>
    <t>Total Actividad 1.10</t>
  </si>
  <si>
    <t>Total Actividad 1.11</t>
  </si>
  <si>
    <t>Total Componente 2</t>
  </si>
  <si>
    <t>Total Actividad 2.1</t>
  </si>
  <si>
    <t>Total Actividad 2.2</t>
  </si>
  <si>
    <t>Total Actividad 2.3</t>
  </si>
  <si>
    <t>Total Actividad 2.4</t>
  </si>
  <si>
    <t>Total Actividad 2.5</t>
  </si>
  <si>
    <t>Total Actividad 2.6</t>
  </si>
  <si>
    <t>Total Actividad 2.7</t>
  </si>
  <si>
    <t>Total Actividad 2.8</t>
  </si>
  <si>
    <t>Total Actividad 2.9</t>
  </si>
  <si>
    <t>Total Componente 3</t>
  </si>
  <si>
    <t>Total Actividad 3.1</t>
  </si>
  <si>
    <t>Total Actividad 3.2</t>
  </si>
  <si>
    <t>Total Actividad 3.3</t>
  </si>
  <si>
    <t>Total Componente 4</t>
  </si>
  <si>
    <t>Total Actividad 4.1</t>
  </si>
  <si>
    <t>Total Actividad 4.2</t>
  </si>
  <si>
    <t>Total Actividad 4.3</t>
  </si>
  <si>
    <t>Total Actividad 4.4</t>
  </si>
  <si>
    <t>Total Actividad 4.5</t>
  </si>
  <si>
    <t>Total Actividad 4.6</t>
  </si>
  <si>
    <t>Total Actividad 4.7</t>
  </si>
  <si>
    <t>Total Actividad 4.8</t>
  </si>
  <si>
    <t>Total Actividad 4.9</t>
  </si>
  <si>
    <t>Total Actividad 4.10</t>
  </si>
  <si>
    <t>Total Actividad 4.11</t>
  </si>
  <si>
    <t>Total Actividad 4.12</t>
  </si>
  <si>
    <t>Total Actividad 4.13</t>
  </si>
  <si>
    <t>Total Actividad 4.14</t>
  </si>
  <si>
    <t>Total Actividad 4.15</t>
  </si>
  <si>
    <t>Dirección de Educación y Capacitación y Dirección de Equidad y no Discriminación, Secretaría Ejecutiva</t>
  </si>
  <si>
    <t>Primera Visitaduría General / Segunda Visitaduría General / Tercera Visitaduría General / Cuarta Visitaduría General / Dirección de Canalización, Gestión y Quejas / Presidencia (Unidad de Seguimiento a Recomendaciones)</t>
  </si>
  <si>
    <t>Presidencia / Organo Interno de Control / Dirección de Administración / Dirección de Equidad y no Discriminación / Secretaría Ejecutiva / Dirección de Educación y Capacitación / Consejo</t>
  </si>
  <si>
    <t>PZA</t>
  </si>
  <si>
    <t>Reporte de Capacitación del sistema de Registro de Correspondencia y Seguimiento de Archivo interno de la Comisión.</t>
  </si>
  <si>
    <t>OBJETO DEL GASTO</t>
  </si>
  <si>
    <t>1000, 3000</t>
  </si>
  <si>
    <t>1131, 3221, 3311, 3921</t>
  </si>
  <si>
    <t>1130, 3220,3310, 3920</t>
  </si>
  <si>
    <t>1100, 3200, 3300</t>
  </si>
  <si>
    <t>2000, 3000</t>
  </si>
  <si>
    <t>2200, 3700</t>
  </si>
  <si>
    <t>2210,  3750</t>
  </si>
  <si>
    <t>2211, 3751</t>
  </si>
  <si>
    <t>2100, 3500</t>
  </si>
  <si>
    <t>2110, 3510</t>
  </si>
  <si>
    <t>2111, 3511</t>
  </si>
  <si>
    <t>2100, 3700</t>
  </si>
  <si>
    <t>2110, 3750</t>
  </si>
  <si>
    <t>2111, 3751</t>
  </si>
  <si>
    <t>2600, 3700</t>
  </si>
  <si>
    <t>2610, 3750</t>
  </si>
  <si>
    <t>2611, 3751</t>
  </si>
  <si>
    <t>2100, 3200</t>
  </si>
  <si>
    <t>2110, 3240</t>
  </si>
  <si>
    <t>2111, 3241</t>
  </si>
  <si>
    <t>PARTICIPACIONES Y CONVENIOS</t>
  </si>
  <si>
    <t>OBJETO DE GASTO</t>
  </si>
  <si>
    <t>1000, ,3000</t>
  </si>
  <si>
    <t>1100, 3100, 3300</t>
  </si>
  <si>
    <t>1110, 1130 1520 1320,   3110, 3120, 3140, 3150, 33110</t>
  </si>
  <si>
    <t>1111, 1131 1521 1321,   3111, 3121, 3141, 3151, 3311</t>
  </si>
  <si>
    <t>3100, 3200</t>
  </si>
  <si>
    <t>3200, 2100</t>
  </si>
  <si>
    <t>3200 2100</t>
  </si>
  <si>
    <t>3100 3200 3300 3500</t>
  </si>
  <si>
    <t>3700, 2600</t>
  </si>
  <si>
    <t>3800, 2600</t>
  </si>
  <si>
    <t>3000 2000</t>
  </si>
  <si>
    <t>3000, 2000</t>
  </si>
  <si>
    <t>3110, 3220,3310, 3550</t>
  </si>
  <si>
    <t>3750, 2610</t>
  </si>
  <si>
    <t>3820, 2610</t>
  </si>
  <si>
    <t>3220, 2110</t>
  </si>
  <si>
    <t>3220, 2120</t>
  </si>
  <si>
    <t>3180, 3220</t>
  </si>
  <si>
    <t>2100, 3200, 3500</t>
  </si>
  <si>
    <t>2110, 2120, 2160, 3220, 3230, 3510</t>
  </si>
  <si>
    <t>2111, 2121, 2161, 3221, 3231, 3511</t>
  </si>
  <si>
    <t>Total Actividad 2.10</t>
  </si>
  <si>
    <t>8. Datos del Componente 3</t>
  </si>
  <si>
    <t>8. Datos del Componente 4</t>
  </si>
  <si>
    <t>2.10</t>
  </si>
  <si>
    <r>
      <rPr>
        <sz val="8"/>
        <rFont val="Arial"/>
        <family val="2"/>
      </rPr>
      <t>4/10/22, 12:59                                                                                     Secretaría de Finanzas del Gobierno del Estado de San Luis Potosí - Programa Operativo Anual</t>
    </r>
  </si>
  <si>
    <r>
      <rPr>
        <sz val="9.5"/>
        <rFont val="Times New Roman"/>
        <family val="1"/>
      </rPr>
      <t xml:space="preserve">PROGRAMA OPERATIVO ANUAL
</t>
    </r>
    <r>
      <rPr>
        <sz val="9.5"/>
        <color rgb="FF008165"/>
        <rFont val="Times New Roman"/>
        <family val="1"/>
      </rPr>
      <t>Reporte de POAS</t>
    </r>
  </si>
  <si>
    <r>
      <rPr>
        <b/>
        <sz val="5.5"/>
        <color rgb="FFABABAB"/>
        <rFont val="Arial"/>
        <family val="2"/>
      </rPr>
      <t>Cve. PPTO</t>
    </r>
  </si>
  <si>
    <r>
      <rPr>
        <b/>
        <sz val="5.5"/>
        <color rgb="FFABABAB"/>
        <rFont val="Arial"/>
        <family val="2"/>
      </rPr>
      <t>Descripción</t>
    </r>
  </si>
  <si>
    <r>
      <rPr>
        <b/>
        <sz val="5.5"/>
        <color rgb="FFABABAB"/>
        <rFont val="Arial"/>
        <family val="2"/>
      </rPr>
      <t>Total</t>
    </r>
  </si>
  <si>
    <r>
      <rPr>
        <b/>
        <sz val="5.5"/>
        <color rgb="FFABABAB"/>
        <rFont val="Arial"/>
        <family val="2"/>
      </rPr>
      <t>Enero</t>
    </r>
  </si>
  <si>
    <r>
      <rPr>
        <b/>
        <sz val="5.5"/>
        <color rgb="FFABABAB"/>
        <rFont val="Arial"/>
        <family val="2"/>
      </rPr>
      <t>Febrero</t>
    </r>
  </si>
  <si>
    <r>
      <rPr>
        <b/>
        <sz val="5.5"/>
        <color rgb="FFABABAB"/>
        <rFont val="Arial"/>
        <family val="2"/>
      </rPr>
      <t>Marzo</t>
    </r>
  </si>
  <si>
    <r>
      <rPr>
        <b/>
        <sz val="5.5"/>
        <color rgb="FFABABAB"/>
        <rFont val="Arial"/>
        <family val="2"/>
      </rPr>
      <t>Abril</t>
    </r>
  </si>
  <si>
    <r>
      <rPr>
        <b/>
        <sz val="5.5"/>
        <color rgb="FFABABAB"/>
        <rFont val="Arial"/>
        <family val="2"/>
      </rPr>
      <t>Mayo</t>
    </r>
  </si>
  <si>
    <r>
      <rPr>
        <b/>
        <sz val="5.5"/>
        <color rgb="FFABABAB"/>
        <rFont val="Arial"/>
        <family val="2"/>
      </rPr>
      <t>Junio</t>
    </r>
  </si>
  <si>
    <r>
      <rPr>
        <b/>
        <sz val="5.5"/>
        <color rgb="FFABABAB"/>
        <rFont val="Arial"/>
        <family val="2"/>
      </rPr>
      <t>Julio</t>
    </r>
  </si>
  <si>
    <r>
      <rPr>
        <b/>
        <sz val="5.5"/>
        <color rgb="FFABABAB"/>
        <rFont val="Arial"/>
        <family val="2"/>
      </rPr>
      <t>Agosto</t>
    </r>
  </si>
  <si>
    <r>
      <rPr>
        <b/>
        <sz val="5.5"/>
        <color rgb="FFABABAB"/>
        <rFont val="Arial"/>
        <family val="2"/>
      </rPr>
      <t>Septiembre</t>
    </r>
  </si>
  <si>
    <r>
      <rPr>
        <b/>
        <sz val="5.5"/>
        <color rgb="FFABABAB"/>
        <rFont val="Arial"/>
        <family val="2"/>
      </rPr>
      <t>Octubre</t>
    </r>
  </si>
  <si>
    <r>
      <rPr>
        <b/>
        <sz val="5.5"/>
        <color rgb="FFABABAB"/>
        <rFont val="Arial"/>
        <family val="2"/>
      </rPr>
      <t>Noviembre</t>
    </r>
  </si>
  <si>
    <r>
      <rPr>
        <b/>
        <sz val="5.5"/>
        <color rgb="FFABABAB"/>
        <rFont val="Arial"/>
        <family val="2"/>
      </rPr>
      <t>Diciembre</t>
    </r>
  </si>
  <si>
    <r>
      <rPr>
        <sz val="5.5"/>
        <rFont val="Arial"/>
        <family val="2"/>
      </rPr>
      <t>COMISIÓN ESTATAL DE DERECHOS HUMANOS</t>
    </r>
  </si>
  <si>
    <r>
      <rPr>
        <b/>
        <sz val="5.5"/>
        <rFont val="Arial"/>
        <family val="2"/>
      </rPr>
      <t xml:space="preserve">TRANSFERENCIAS,
</t>
    </r>
    <r>
      <rPr>
        <b/>
        <sz val="5.5"/>
        <rFont val="Arial"/>
        <family val="2"/>
      </rPr>
      <t>ASIGNACIONES, SUBSIDIOS Y OTRAS AYUDAS</t>
    </r>
  </si>
  <si>
    <r>
      <rPr>
        <sz val="5.5"/>
        <rFont val="Arial"/>
        <family val="2"/>
      </rPr>
      <t xml:space="preserve">1402001420021001
</t>
    </r>
    <r>
      <rPr>
        <sz val="5.5"/>
        <rFont val="Arial"/>
        <family val="2"/>
      </rPr>
      <t>4141</t>
    </r>
  </si>
  <si>
    <r>
      <rPr>
        <sz val="5.5"/>
        <rFont val="Arial"/>
        <family val="2"/>
      </rPr>
      <t>SERVICIOS PERSONALES</t>
    </r>
  </si>
  <si>
    <r>
      <rPr>
        <sz val="5.5"/>
        <rFont val="Arial"/>
        <family val="2"/>
      </rPr>
      <t xml:space="preserve">1402001420021002
</t>
    </r>
    <r>
      <rPr>
        <sz val="5.5"/>
        <rFont val="Arial"/>
        <family val="2"/>
      </rPr>
      <t>4141</t>
    </r>
  </si>
  <si>
    <r>
      <rPr>
        <sz val="5.5"/>
        <rFont val="Arial"/>
        <family val="2"/>
      </rPr>
      <t>MATERIALES Y SUMINISTROS</t>
    </r>
  </si>
  <si>
    <r>
      <rPr>
        <sz val="5.5"/>
        <rFont val="Arial"/>
        <family val="2"/>
      </rPr>
      <t xml:space="preserve">1402001420021003
</t>
    </r>
    <r>
      <rPr>
        <sz val="5.5"/>
        <rFont val="Arial"/>
        <family val="2"/>
      </rPr>
      <t>4141</t>
    </r>
  </si>
  <si>
    <r>
      <rPr>
        <sz val="5.5"/>
        <rFont val="Arial"/>
        <family val="2"/>
      </rPr>
      <t>SERVICIOS GENERALES</t>
    </r>
  </si>
  <si>
    <r>
      <rPr>
        <sz val="8"/>
        <rFont val="Arial"/>
        <family val="2"/>
      </rPr>
      <t>poa.slpfinanzas.gob.mx/POA_Reporte_Avance_Imp.aspx?Anio=2023&amp;PDep=1&amp;VDep=1402&amp;PDir=1&amp;VDir=0000000&amp;Cve=1                                                                                                                               1/1</t>
    </r>
  </si>
  <si>
    <t>PROCESO DE INTEGRACIÓN DEL PRESUPUESTO DE EGRESOS 2023</t>
  </si>
  <si>
    <t>ANEXO 5.1 CAPÍTULO 1000 SERVICIOS PERSONALES</t>
  </si>
  <si>
    <t>COMISION ESTATAL DE DERECHOS HUMANOS DE SAN LUIS POTOSI</t>
  </si>
  <si>
    <t>CLAVE DE LA UNIDAD RESPONSABLE</t>
  </si>
  <si>
    <t>NOMBRE DE LA UNIDAD RESPONSABLE</t>
  </si>
  <si>
    <t xml:space="preserve">CATEGORÍA </t>
  </si>
  <si>
    <t>MONTO ANUAL SERVICIOS PERSONALES ($)</t>
  </si>
  <si>
    <t>DH</t>
  </si>
  <si>
    <t>TOTAL__</t>
  </si>
  <si>
    <t>CATEGORÍA</t>
  </si>
  <si>
    <t>101 SUELDO BASE BURÓCRATAS BASE</t>
  </si>
  <si>
    <t>HONORARIOS ASIMILABLES</t>
  </si>
  <si>
    <t>201 SUELDO BASE BURÓCRATAS CONFIANZA</t>
  </si>
  <si>
    <t>HONORARIOS PROFESIONALES</t>
  </si>
  <si>
    <t>301 SUELDO BASE SEGURIDAD</t>
  </si>
  <si>
    <t>OTRO (ESPECIFIQUE)</t>
  </si>
  <si>
    <t>401 SUELDO BASE MAGISTERIO</t>
  </si>
  <si>
    <t xml:space="preserve">NOTAS: </t>
  </si>
  <si>
    <t>*Este Anexo aplica únicamente para las dependencias del Poder Ejecutivo y Organismos Públicos Descentralizados.</t>
  </si>
  <si>
    <t xml:space="preserve">Se deberá tomar como base el monto de los Servicios Personales en el ejercicio 2022 y adicionalmente los incrementos generados por las adecuaciones a las estructuras orgánicas y el impacto de negociaciones salariales.  </t>
  </si>
  <si>
    <t xml:space="preserve">GISSELLE CASTILLO SOLIS </t>
  </si>
  <si>
    <t>GIOVANNA ITZEL ARGUELLES MORENO</t>
  </si>
  <si>
    <t>DIRECTORA ADMINISTRATIVO</t>
  </si>
  <si>
    <t>PRESIDENTA</t>
  </si>
  <si>
    <t>ANEXO DEL CAPÍTULO 2000 MATERIALES Y SUMINISTROS</t>
  </si>
  <si>
    <t>NATURALEZA DE GASTO</t>
  </si>
  <si>
    <t>DESCRIPCIÓN</t>
  </si>
  <si>
    <t>CANTIDAD</t>
  </si>
  <si>
    <t>PRECIO UNITARIO</t>
  </si>
  <si>
    <t>MONTO    MENSUAL</t>
  </si>
  <si>
    <t>MONTO   ANUAL</t>
  </si>
  <si>
    <t>UNIDAD RESPONSABLE</t>
  </si>
  <si>
    <t>JUSTIFICACIÓN</t>
  </si>
  <si>
    <t>PROGRAMA PRESUPUESTARIO</t>
  </si>
  <si>
    <t>PROYECTO</t>
  </si>
  <si>
    <t>Materiales, útiles y equipos menores de oficina</t>
  </si>
  <si>
    <t>Material necesario para realizar el trabajo de Capacitación, Difusión y Protección y Defensa en materia de Derechos Humanos, para los y las habitantes del Estado de San Luis Potosí</t>
  </si>
  <si>
    <t>007</t>
  </si>
  <si>
    <t>Materiales y útiles de impresión y reproducción</t>
  </si>
  <si>
    <t>Lote Materiales, útiles y equipos menores de tecnologías de la información y comunicaciones</t>
  </si>
  <si>
    <t>Material impreso e información digital</t>
  </si>
  <si>
    <t xml:space="preserve">  Material de limpieza</t>
  </si>
  <si>
    <t>Productos alimenticios para personas</t>
  </si>
  <si>
    <t>Material eléctrico y electrónico</t>
  </si>
  <si>
    <t>Lote Otros materiales y artículos de construcción y reparación</t>
  </si>
  <si>
    <t>Lote Combustibles, lubricantes y aditivos</t>
  </si>
  <si>
    <t>Prendas de seguridad y protección personal</t>
  </si>
  <si>
    <t>Lote Refacciones y accesorios menores de edificios</t>
  </si>
  <si>
    <t xml:space="preserve">  Refacciones y accesorios menores de equipo de cómputo y tecnologías de la información</t>
  </si>
  <si>
    <t>Refacciones y accesorios menores de equipo de transporte</t>
  </si>
  <si>
    <t xml:space="preserve"> GIOVANNA ITZEL ARGUELLES MORENO</t>
  </si>
  <si>
    <t xml:space="preserve"> GISELLE CASTILLO SOLIS </t>
  </si>
  <si>
    <t>Presidenta</t>
  </si>
  <si>
    <t>Director General Administrativo</t>
  </si>
  <si>
    <t>ANEXO DEL CAPÍTULO 3000 SERVICIOS GENERALES</t>
  </si>
  <si>
    <t>CONCEPTO</t>
  </si>
  <si>
    <t>NO. DE SERVICIOS</t>
  </si>
  <si>
    <t>Energía eléctrica</t>
  </si>
  <si>
    <t>Servicios necesarios para realizar el trabajo de Capacitación, Difusión y Protección y Defensa en materia de Derechos Humanos, para los y las habitantes del Estado de San Luis Potosí</t>
  </si>
  <si>
    <t>Agua</t>
  </si>
  <si>
    <t>Telefonía tradicional</t>
  </si>
  <si>
    <t>Telefonía celular</t>
  </si>
  <si>
    <t>Servicios de acceso de Internet, redes y procesamiento de información</t>
  </si>
  <si>
    <t>Servicios postales y telegráficos</t>
  </si>
  <si>
    <t>Servicio Postal</t>
  </si>
  <si>
    <t>Arrendamiento de edificios</t>
  </si>
  <si>
    <t>Arrendamiento de mobiliario y equipo de administración, educacional y recreativo</t>
  </si>
  <si>
    <t>Servicios legales, de contabilidad, auditoría y relacionados</t>
  </si>
  <si>
    <t>Servicios de capacitación</t>
  </si>
  <si>
    <t>Servicios de apoyo administrativo, fotocopiado e impresión</t>
  </si>
  <si>
    <t>Servicios profesionales, científicos y técnicos integrales</t>
  </si>
  <si>
    <t>Servicios financieros y bancarios</t>
  </si>
  <si>
    <t>Seguro de bienes patrimoniales</t>
  </si>
  <si>
    <t>Conservación y mantenimiento menor de inmuebles</t>
  </si>
  <si>
    <t>Instalación, reparación y mantenimiento de mobiliario y equipo de administración, educacional y recreativo</t>
  </si>
  <si>
    <t>Instalación, reparación y mantenimiento de equipo de cómputo y tecnologías de la información</t>
  </si>
  <si>
    <t>Reparación y mantenimiento de equipo de transporte</t>
  </si>
  <si>
    <t>Servicios de limpieza y manejo de desechos</t>
  </si>
  <si>
    <t>Servicios de jardinería y fumigación</t>
  </si>
  <si>
    <t>Difusión por radio, televisión y otros medios de mensajes comerciales para promover la venta de bienes o servicios</t>
  </si>
  <si>
    <t>Pasajes aéreos</t>
  </si>
  <si>
    <t>Pasajes terrestres</t>
  </si>
  <si>
    <t>Viáticos en el país</t>
  </si>
  <si>
    <t>Gastos de traslados en comisiones oficiales</t>
  </si>
  <si>
    <t>Otros servicios de traslado y hospedaje</t>
  </si>
  <si>
    <t>Gastos de orden social y cultural</t>
  </si>
  <si>
    <t>Congresos y convenciones</t>
  </si>
  <si>
    <t>Gastos de representación</t>
  </si>
  <si>
    <t>Tenencias y canje de placas de vehículos oficiales</t>
  </si>
  <si>
    <t>impuesto sobre nomina</t>
  </si>
  <si>
    <t>Es entendible, provee información del objetivo que se quiere medir, no representa un costo extra, existen los medios para realizar su cálculo, cuenta con las bases adecuadas para su medición, y provee información adicional.</t>
  </si>
  <si>
    <t>La disponibilidad de serie temporal descrita es la fecha de publicación del censo en donde se puede ver la posición que se ocupa, pero el indicador lo implementamos  en la MIR en el año 2022.</t>
  </si>
  <si>
    <t>*Para el seguimiento y monitoreo del indicador se reportarán los avances trimestrales por la Unidad responsable en el formato definido por la CEDH.</t>
  </si>
  <si>
    <t xml:space="preserve">Los datos utilizados como referencia en la planeación de resultados para para este indicador se consultaron en los informes anuales de actividades del año 2018 a 2021. La meta acumulada es un promedio de lo alcanzado anualmente. </t>
  </si>
  <si>
    <t>Presupuesto 2023</t>
  </si>
  <si>
    <t>Atención a los usuarios, a través de los servicios de primer contacto</t>
  </si>
  <si>
    <t>Atención  a los usuarios, a través de los servicios de primer contacto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</si>
</sst>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164" formatCode="&quot;$&quot;###,###,###,###,##0.00"/>
    <numFmt numFmtId="165" formatCode="###,###,###,###,##0"/>
    <numFmt numFmtId="166" formatCode="###,###,###,###,##0.00"/>
    <numFmt numFmtId="167" formatCode="&quot;$&quot;#,##0.00"/>
    <numFmt numFmtId="168" formatCode="&quot;$&quot;#,##0"/>
  </numFmts>
  <fonts count="103">
    <font>
      <sz val="10"/>
      <name val="Arial"/>
    </font>
    <font>
      <sz val="11"/>
      <color theme="1"/>
      <name val="Calibri"/>
      <family val="2"/>
      <scheme val="minor"/>
    </font>
    <font>
      <sz val="11"/>
      <color theme="1"/>
      <name val="Calibri"/>
      <family val="2"/>
      <scheme val="minor"/>
    </font>
    <font>
      <b/>
      <sz val="12"/>
      <name val="Arial"/>
      <family val="2"/>
    </font>
    <font>
      <b/>
      <sz val="12"/>
      <color indexed="9"/>
      <name val="Arial"/>
      <family val="2"/>
    </font>
    <font>
      <b/>
      <sz val="10"/>
      <name val="Arial"/>
      <family val="2"/>
    </font>
    <font>
      <sz val="10"/>
      <name val="Arial"/>
      <family val="2"/>
    </font>
    <font>
      <sz val="10"/>
      <name val="Arial"/>
      <family val="2"/>
    </font>
    <font>
      <sz val="12"/>
      <name val="Arial"/>
      <family val="2"/>
    </font>
    <font>
      <b/>
      <sz val="12"/>
      <name val="Arial"/>
      <family val="2"/>
    </font>
    <font>
      <sz val="10"/>
      <name val="Arial"/>
      <family val="2"/>
    </font>
    <font>
      <b/>
      <sz val="10"/>
      <name val="Arial"/>
      <family val="2"/>
    </font>
    <font>
      <sz val="10"/>
      <color rgb="FFFF0000"/>
      <name val="Arial"/>
      <family val="2"/>
    </font>
    <font>
      <b/>
      <sz val="12"/>
      <color theme="1"/>
      <name val="Arial"/>
      <family val="2"/>
    </font>
    <font>
      <sz val="10"/>
      <color theme="1"/>
      <name val="Arial"/>
      <family val="2"/>
    </font>
    <font>
      <b/>
      <sz val="12"/>
      <color rgb="FFFF0000"/>
      <name val="Arial"/>
      <family val="2"/>
    </font>
    <font>
      <b/>
      <sz val="10"/>
      <color rgb="FFFF0000"/>
      <name val="Arial"/>
      <family val="2"/>
    </font>
    <font>
      <sz val="11"/>
      <color theme="1"/>
      <name val="Montserrat"/>
      <family val="3"/>
    </font>
    <font>
      <b/>
      <sz val="14"/>
      <color rgb="FF000000"/>
      <name val="Montserrat"/>
      <family val="3"/>
    </font>
    <font>
      <sz val="9"/>
      <name val="Montserrat"/>
      <family val="3"/>
    </font>
    <font>
      <b/>
      <sz val="11"/>
      <name val="Montserrat"/>
      <family val="3"/>
    </font>
    <font>
      <sz val="10"/>
      <name val="Montserrat"/>
      <family val="3"/>
    </font>
    <font>
      <sz val="9"/>
      <color theme="1"/>
      <name val="Montserrat"/>
      <family val="3"/>
    </font>
    <font>
      <b/>
      <sz val="9"/>
      <color theme="1"/>
      <name val="Montserrat"/>
      <family val="3"/>
    </font>
    <font>
      <sz val="9"/>
      <color rgb="FF7030A0"/>
      <name val="Calibri"/>
      <family val="2"/>
      <scheme val="minor"/>
    </font>
    <font>
      <b/>
      <sz val="11"/>
      <color theme="1"/>
      <name val="Montserrat"/>
      <family val="3"/>
    </font>
    <font>
      <b/>
      <sz val="10"/>
      <color theme="1"/>
      <name val="Montserrat"/>
      <family val="3"/>
    </font>
    <font>
      <sz val="10"/>
      <color theme="1"/>
      <name val="Montserrat"/>
      <family val="3"/>
    </font>
    <font>
      <sz val="9"/>
      <color theme="1"/>
      <name val="Calibri"/>
      <family val="2"/>
      <scheme val="minor"/>
    </font>
    <font>
      <b/>
      <sz val="16"/>
      <name val="Arial"/>
      <family val="2"/>
    </font>
    <font>
      <b/>
      <sz val="14"/>
      <name val="Montserrat"/>
      <family val="3"/>
    </font>
    <font>
      <b/>
      <sz val="12"/>
      <color indexed="9"/>
      <name val="Montserrat"/>
      <family val="3"/>
    </font>
    <font>
      <b/>
      <sz val="12"/>
      <color theme="1"/>
      <name val="Montserrat"/>
      <family val="3"/>
    </font>
    <font>
      <b/>
      <sz val="12"/>
      <name val="Montserrat"/>
      <family val="3"/>
    </font>
    <font>
      <b/>
      <sz val="10"/>
      <name val="Montserrat"/>
      <family val="3"/>
    </font>
    <font>
      <sz val="10"/>
      <color rgb="FFFF0000"/>
      <name val="Montserrat"/>
      <family val="3"/>
    </font>
    <font>
      <b/>
      <sz val="18"/>
      <name val="Montserrat"/>
      <family val="3"/>
    </font>
    <font>
      <sz val="16"/>
      <name val="Montserrat"/>
      <family val="3"/>
    </font>
    <font>
      <sz val="10"/>
      <color theme="0"/>
      <name val="Montserrat"/>
      <family val="3"/>
    </font>
    <font>
      <sz val="14"/>
      <name val="Montserrat"/>
      <family val="3"/>
    </font>
    <font>
      <b/>
      <sz val="16"/>
      <color theme="0"/>
      <name val="Montserrat"/>
      <family val="3"/>
    </font>
    <font>
      <b/>
      <sz val="12"/>
      <color theme="0"/>
      <name val="Montserrat"/>
      <family val="3"/>
    </font>
    <font>
      <sz val="12"/>
      <name val="Montserrat"/>
      <family val="3"/>
    </font>
    <font>
      <b/>
      <sz val="12"/>
      <name val="Montserrat"/>
    </font>
    <font>
      <b/>
      <sz val="12"/>
      <color theme="0"/>
      <name val="Montserrat"/>
    </font>
    <font>
      <b/>
      <sz val="10"/>
      <color theme="0"/>
      <name val="Montserrat"/>
      <family val="3"/>
    </font>
    <font>
      <b/>
      <sz val="12"/>
      <color theme="0"/>
      <name val="Arial"/>
      <family val="2"/>
    </font>
    <font>
      <b/>
      <sz val="14"/>
      <color theme="0"/>
      <name val="Arial"/>
      <family val="2"/>
    </font>
    <font>
      <b/>
      <sz val="16"/>
      <color theme="0"/>
      <name val="Arial"/>
      <family val="2"/>
    </font>
    <font>
      <b/>
      <sz val="10"/>
      <color theme="0"/>
      <name val="Arial"/>
      <family val="2"/>
    </font>
    <font>
      <b/>
      <sz val="11"/>
      <color theme="0"/>
      <name val="Arial"/>
      <family val="2"/>
    </font>
    <font>
      <sz val="12"/>
      <color theme="0"/>
      <name val="Arial"/>
      <family val="2"/>
    </font>
    <font>
      <sz val="16"/>
      <color theme="0"/>
      <name val="Arial"/>
      <family val="2"/>
    </font>
    <font>
      <sz val="14"/>
      <color theme="0"/>
      <name val="Arial"/>
      <family val="2"/>
    </font>
    <font>
      <sz val="10"/>
      <color theme="0"/>
      <name val="Arial"/>
      <family val="2"/>
    </font>
    <font>
      <b/>
      <sz val="9"/>
      <color theme="0"/>
      <name val="Montserrat"/>
    </font>
    <font>
      <b/>
      <sz val="9"/>
      <color theme="0"/>
      <name val="Montserrat"/>
      <family val="3"/>
    </font>
    <font>
      <sz val="7"/>
      <name val="Montserrat"/>
      <family val="3"/>
    </font>
    <font>
      <sz val="10"/>
      <name val="Arial"/>
      <family val="2"/>
    </font>
    <font>
      <sz val="9"/>
      <color indexed="81"/>
      <name val="Tahoma"/>
      <family val="2"/>
    </font>
    <font>
      <b/>
      <sz val="9"/>
      <color indexed="81"/>
      <name val="Tahoma"/>
      <family val="2"/>
    </font>
    <font>
      <sz val="9"/>
      <name val="Calibri"/>
      <family val="2"/>
      <scheme val="minor"/>
    </font>
    <font>
      <b/>
      <sz val="10"/>
      <name val="Montserrat"/>
    </font>
    <font>
      <sz val="7"/>
      <name val="Arial"/>
      <family val="2"/>
    </font>
    <font>
      <sz val="10"/>
      <color rgb="FF7030A0"/>
      <name val="Arial"/>
      <family val="2"/>
    </font>
    <font>
      <b/>
      <sz val="8"/>
      <color theme="0"/>
      <name val="Montserrat"/>
      <family val="3"/>
    </font>
    <font>
      <sz val="10"/>
      <name val="Arial"/>
      <family val="2"/>
    </font>
    <font>
      <sz val="10"/>
      <color rgb="FF000000"/>
      <name val="Times New Roman"/>
      <charset val="204"/>
    </font>
    <font>
      <sz val="8"/>
      <name val="Arial"/>
    </font>
    <font>
      <sz val="8"/>
      <name val="Arial"/>
      <family val="2"/>
    </font>
    <font>
      <sz val="9.5"/>
      <name val="Times New Roman"/>
      <family val="1"/>
    </font>
    <font>
      <sz val="9.5"/>
      <color rgb="FF008165"/>
      <name val="Times New Roman"/>
      <family val="1"/>
    </font>
    <font>
      <b/>
      <sz val="5.5"/>
      <name val="Arial"/>
    </font>
    <font>
      <b/>
      <sz val="5.5"/>
      <color rgb="FFABABAB"/>
      <name val="Arial"/>
      <family val="2"/>
    </font>
    <font>
      <sz val="5.5"/>
      <color rgb="FF000000"/>
      <name val="Arial"/>
      <family val="2"/>
    </font>
    <font>
      <sz val="5.5"/>
      <name val="Arial"/>
    </font>
    <font>
      <sz val="5.5"/>
      <name val="Arial"/>
      <family val="2"/>
    </font>
    <font>
      <b/>
      <sz val="5.5"/>
      <color rgb="FF000000"/>
      <name val="Arial"/>
      <family val="2"/>
    </font>
    <font>
      <b/>
      <sz val="5.5"/>
      <name val="Arial"/>
      <family val="2"/>
    </font>
    <font>
      <sz val="11"/>
      <color rgb="FF055A1C"/>
      <name val="Montserrat"/>
    </font>
    <font>
      <b/>
      <sz val="11"/>
      <color rgb="FF055A1C"/>
      <name val="Montserrat"/>
    </font>
    <font>
      <sz val="10"/>
      <color rgb="FF055A1C"/>
      <name val="Montserrat"/>
    </font>
    <font>
      <b/>
      <sz val="10"/>
      <color rgb="FF055A1C"/>
      <name val="Montserrat"/>
    </font>
    <font>
      <sz val="11"/>
      <name val="Calibri"/>
      <family val="2"/>
      <scheme val="minor"/>
    </font>
    <font>
      <b/>
      <i/>
      <sz val="11"/>
      <color rgb="FF055A1C"/>
      <name val="Montserrat"/>
    </font>
    <font>
      <sz val="11"/>
      <color theme="1"/>
      <name val="Montserrat"/>
    </font>
    <font>
      <sz val="14"/>
      <color theme="1"/>
      <name val="Literata"/>
    </font>
    <font>
      <sz val="11"/>
      <color theme="1"/>
      <name val="Literata"/>
    </font>
    <font>
      <b/>
      <sz val="13"/>
      <color theme="1"/>
      <name val="Literata"/>
    </font>
    <font>
      <sz val="12"/>
      <name val="Literata"/>
    </font>
    <font>
      <sz val="12"/>
      <color theme="1"/>
      <name val="Literata"/>
    </font>
    <font>
      <sz val="10"/>
      <color rgb="FF000000"/>
      <name val="Arial"/>
      <family val="2"/>
    </font>
    <font>
      <sz val="10"/>
      <color indexed="8"/>
      <name val="Calibri"/>
      <family val="2"/>
      <scheme val="minor"/>
    </font>
    <font>
      <sz val="8"/>
      <color rgb="FF000000"/>
      <name val="Tahoma"/>
      <family val="2"/>
    </font>
    <font>
      <sz val="10"/>
      <color rgb="FF000000"/>
      <name val="Calibri"/>
      <family val="2"/>
      <scheme val="minor"/>
    </font>
    <font>
      <sz val="10"/>
      <color indexed="8"/>
      <name val="Arial"/>
      <family val="2"/>
    </font>
    <font>
      <sz val="10"/>
      <name val="Calibri"/>
      <family val="2"/>
      <scheme val="minor"/>
    </font>
    <font>
      <sz val="9"/>
      <color rgb="FF000000"/>
      <name val="Calibri"/>
      <family val="2"/>
      <scheme val="minor"/>
    </font>
    <font>
      <sz val="11"/>
      <color rgb="FF000000"/>
      <name val="Calibri"/>
      <family val="2"/>
      <scheme val="minor"/>
    </font>
    <font>
      <sz val="14"/>
      <name val="Calibri"/>
      <family val="2"/>
      <scheme val="minor"/>
    </font>
    <font>
      <b/>
      <sz val="10"/>
      <name val="Calibri"/>
      <family val="2"/>
      <scheme val="minor"/>
    </font>
    <font>
      <sz val="12"/>
      <name val="Calibri"/>
      <family val="2"/>
      <scheme val="minor"/>
    </font>
    <font>
      <sz val="7"/>
      <color rgb="FF000000"/>
      <name val="Arial"/>
      <family val="2"/>
    </font>
  </fonts>
  <fills count="22">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9" tint="-0.499984740745262"/>
        <bgColor indexed="64"/>
      </patternFill>
    </fill>
    <fill>
      <patternFill patternType="solid">
        <fgColor rgb="FF00B050"/>
        <bgColor indexed="64"/>
      </patternFill>
    </fill>
    <fill>
      <patternFill patternType="solid">
        <fgColor rgb="FFFFFF00"/>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C00000"/>
        <bgColor indexed="64"/>
      </patternFill>
    </fill>
    <fill>
      <patternFill patternType="solid">
        <fgColor theme="8" tint="0.59999389629810485"/>
        <bgColor indexed="64"/>
      </patternFill>
    </fill>
    <fill>
      <patternFill patternType="solid">
        <fgColor rgb="FFA9D08E"/>
        <bgColor indexed="64"/>
      </patternFill>
    </fill>
    <fill>
      <patternFill patternType="solid">
        <fgColor rgb="FFC6E0B4"/>
        <bgColor indexed="64"/>
      </patternFill>
    </fill>
    <fill>
      <patternFill patternType="solid">
        <fgColor rgb="FF76B82A"/>
        <bgColor indexed="64"/>
      </patternFill>
    </fill>
    <fill>
      <patternFill patternType="solid">
        <fgColor theme="2"/>
        <bgColor indexed="64"/>
      </patternFill>
    </fill>
    <fill>
      <patternFill patternType="solid">
        <fgColor theme="0" tint="-0.249977111117893"/>
        <bgColor indexed="9"/>
      </patternFill>
    </fill>
    <fill>
      <patternFill patternType="solid">
        <fgColor rgb="FFFFFFFF"/>
        <bgColor rgb="FFFFFFFF"/>
      </patternFill>
    </fill>
    <fill>
      <patternFill patternType="solid">
        <fgColor rgb="FFFFFFFF"/>
        <bgColor indexed="64"/>
      </patternFill>
    </fill>
  </fills>
  <borders count="75">
    <border>
      <left/>
      <right/>
      <top/>
      <bottom/>
      <diagonal/>
    </border>
    <border>
      <left style="thin">
        <color indexed="0"/>
      </left>
      <right style="thin">
        <color indexed="0"/>
      </right>
      <top style="thin">
        <color indexed="0"/>
      </top>
      <bottom style="thin">
        <color indexed="0"/>
      </bottom>
      <diagonal/>
    </border>
    <border>
      <left/>
      <right/>
      <top style="thin">
        <color indexed="0"/>
      </top>
      <bottom/>
      <diagonal/>
    </border>
    <border>
      <left/>
      <right style="thin">
        <color indexed="0"/>
      </right>
      <top style="thin">
        <color indexed="0"/>
      </top>
      <bottom/>
      <diagonal/>
    </border>
    <border>
      <left style="thin">
        <color indexed="0"/>
      </left>
      <right/>
      <top style="thin">
        <color indexed="0"/>
      </top>
      <bottom/>
      <diagonal/>
    </border>
    <border>
      <left style="thin">
        <color indexed="64"/>
      </left>
      <right style="thin">
        <color indexed="64"/>
      </right>
      <top style="thin">
        <color indexed="64"/>
      </top>
      <bottom style="thin">
        <color indexed="64"/>
      </bottom>
      <diagonal/>
    </border>
    <border>
      <left style="thin">
        <color indexed="0"/>
      </left>
      <right/>
      <top style="hair">
        <color indexed="8"/>
      </top>
      <bottom style="hair">
        <color indexed="8"/>
      </bottom>
      <diagonal/>
    </border>
    <border>
      <left/>
      <right style="thin">
        <color indexed="0"/>
      </right>
      <top style="hair">
        <color indexed="8"/>
      </top>
      <bottom style="hair">
        <color indexed="8"/>
      </bottom>
      <diagonal/>
    </border>
    <border>
      <left style="thin">
        <color indexed="0"/>
      </left>
      <right style="thin">
        <color indexed="0"/>
      </right>
      <top style="thin">
        <color indexed="0"/>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style="thin">
        <color indexed="8"/>
      </right>
      <top style="thin">
        <color indexed="0"/>
      </top>
      <bottom style="thin">
        <color indexed="0"/>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right style="thin">
        <color indexed="0"/>
      </right>
      <top style="thin">
        <color indexed="0"/>
      </top>
      <bottom style="thin">
        <color indexed="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8"/>
      </top>
      <bottom style="hair">
        <color indexed="8"/>
      </bottom>
      <diagonal/>
    </border>
    <border>
      <left style="thin">
        <color indexed="0"/>
      </left>
      <right/>
      <top style="thin">
        <color indexed="0"/>
      </top>
      <bottom style="hair">
        <color indexed="8"/>
      </bottom>
      <diagonal/>
    </border>
    <border>
      <left/>
      <right style="thin">
        <color indexed="0"/>
      </right>
      <top style="thin">
        <color indexed="0"/>
      </top>
      <bottom style="hair">
        <color indexed="8"/>
      </bottom>
      <diagonal/>
    </border>
    <border>
      <left/>
      <right/>
      <top style="thin">
        <color indexed="0"/>
      </top>
      <bottom style="hair">
        <color indexed="8"/>
      </bottom>
      <diagonal/>
    </border>
    <border>
      <left style="thin">
        <color indexed="0"/>
      </left>
      <right/>
      <top style="hair">
        <color indexed="8"/>
      </top>
      <bottom style="thin">
        <color indexed="0"/>
      </bottom>
      <diagonal/>
    </border>
    <border>
      <left/>
      <right/>
      <top style="hair">
        <color indexed="8"/>
      </top>
      <bottom style="thin">
        <color indexed="0"/>
      </bottom>
      <diagonal/>
    </border>
    <border>
      <left/>
      <right style="thin">
        <color indexed="0"/>
      </right>
      <top style="hair">
        <color indexed="8"/>
      </top>
      <bottom style="thin">
        <color indexed="0"/>
      </bottom>
      <diagonal/>
    </border>
    <border>
      <left style="thin">
        <color indexed="0"/>
      </left>
      <right style="thin">
        <color indexed="0"/>
      </right>
      <top/>
      <bottom style="thin">
        <color indexed="0"/>
      </bottom>
      <diagonal/>
    </border>
    <border>
      <left style="thin">
        <color indexed="0"/>
      </left>
      <right style="thin">
        <color indexed="0"/>
      </right>
      <top/>
      <bottom/>
      <diagonal/>
    </border>
    <border>
      <left style="thin">
        <color indexed="0"/>
      </left>
      <right/>
      <top/>
      <bottom/>
      <diagonal/>
    </border>
    <border>
      <left/>
      <right style="thin">
        <color indexed="0"/>
      </right>
      <top/>
      <bottom/>
      <diagonal/>
    </border>
    <border>
      <left style="thin">
        <color indexed="0"/>
      </left>
      <right style="thin">
        <color indexed="8"/>
      </right>
      <top style="thin">
        <color indexed="0"/>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0"/>
      </left>
      <right style="thin">
        <color indexed="64"/>
      </right>
      <top style="thin">
        <color indexed="0"/>
      </top>
      <bottom/>
      <diagonal/>
    </border>
    <border>
      <left style="thin">
        <color indexed="0"/>
      </left>
      <right style="thin">
        <color indexed="64"/>
      </right>
      <top/>
      <bottom style="thin">
        <color indexed="64"/>
      </bottom>
      <diagonal/>
    </border>
    <border>
      <left style="thin">
        <color indexed="0"/>
      </left>
      <right style="thin">
        <color indexed="64"/>
      </right>
      <top style="thin">
        <color indexed="64"/>
      </top>
      <bottom/>
      <diagonal/>
    </border>
    <border>
      <left style="thin">
        <color indexed="0"/>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0"/>
      </left>
      <right style="thin">
        <color indexed="64"/>
      </right>
      <top/>
      <bottom style="thin">
        <color indexed="8"/>
      </bottom>
      <diagonal/>
    </border>
    <border>
      <left style="thin">
        <color indexed="0"/>
      </left>
      <right style="thin">
        <color indexed="0"/>
      </right>
      <top style="thin">
        <color indexed="0"/>
      </top>
      <bottom style="thin">
        <color indexed="8"/>
      </bottom>
      <diagonal/>
    </border>
    <border>
      <left style="thin">
        <color indexed="64"/>
      </left>
      <right style="thin">
        <color indexed="64"/>
      </right>
      <top style="thin">
        <color indexed="64"/>
      </top>
      <bottom style="thin">
        <color indexed="8"/>
      </bottom>
      <diagonal/>
    </border>
    <border>
      <left style="thin">
        <color indexed="64"/>
      </left>
      <right/>
      <top style="thin">
        <color indexed="64"/>
      </top>
      <bottom style="thin">
        <color indexed="8"/>
      </bottom>
      <diagonal/>
    </border>
    <border>
      <left/>
      <right style="thin">
        <color indexed="64"/>
      </right>
      <top style="thin">
        <color indexed="64"/>
      </top>
      <bottom style="thin">
        <color indexed="8"/>
      </bottom>
      <diagonal/>
    </border>
    <border>
      <left style="thin">
        <color indexed="0"/>
      </left>
      <right style="thin">
        <color indexed="64"/>
      </right>
      <top style="thin">
        <color indexed="64"/>
      </top>
      <bottom style="thin">
        <color indexed="8"/>
      </bottom>
      <diagonal/>
    </border>
    <border>
      <left style="thin">
        <color indexed="0"/>
      </left>
      <right style="thin">
        <color indexed="64"/>
      </right>
      <top style="thin">
        <color indexed="0"/>
      </top>
      <bottom style="thin">
        <color indexed="8"/>
      </bottom>
      <diagonal/>
    </border>
    <border>
      <left style="thin">
        <color indexed="0"/>
      </left>
      <right/>
      <top style="thin">
        <color indexed="8"/>
      </top>
      <bottom style="thin">
        <color indexed="0"/>
      </bottom>
      <diagonal/>
    </border>
    <border>
      <left/>
      <right/>
      <top style="thin">
        <color indexed="8"/>
      </top>
      <bottom/>
      <diagonal/>
    </border>
    <border>
      <left/>
      <right style="thin">
        <color indexed="8"/>
      </right>
      <top style="thin">
        <color indexed="8"/>
      </top>
      <bottom/>
      <diagonal/>
    </border>
    <border>
      <left style="thin">
        <color indexed="64"/>
      </left>
      <right/>
      <top style="thin">
        <color indexed="0"/>
      </top>
      <bottom style="thin">
        <color indexed="64"/>
      </bottom>
      <diagonal/>
    </border>
    <border>
      <left/>
      <right/>
      <top style="thin">
        <color indexed="0"/>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rgb="FF7030A0"/>
      </top>
      <bottom style="thin">
        <color rgb="FF7030A0"/>
      </bottom>
      <diagonal/>
    </border>
    <border>
      <left style="thin">
        <color indexed="0"/>
      </left>
      <right style="thin">
        <color indexed="0"/>
      </right>
      <top/>
      <bottom style="thin">
        <color indexed="64"/>
      </bottom>
      <diagonal/>
    </border>
    <border>
      <left style="thin">
        <color rgb="FF008165"/>
      </left>
      <right style="thin">
        <color rgb="FF008165"/>
      </right>
      <top style="thin">
        <color rgb="FF008165"/>
      </top>
      <bottom style="thin">
        <color rgb="FF008165"/>
      </bottom>
      <diagonal/>
    </border>
    <border>
      <left style="thin">
        <color rgb="FF055A1C"/>
      </left>
      <right/>
      <top style="thin">
        <color rgb="FF055A1C"/>
      </top>
      <bottom/>
      <diagonal/>
    </border>
    <border>
      <left/>
      <right/>
      <top style="thin">
        <color rgb="FF055A1C"/>
      </top>
      <bottom/>
      <diagonal/>
    </border>
    <border>
      <left/>
      <right style="thin">
        <color rgb="FF055A1C"/>
      </right>
      <top style="thin">
        <color rgb="FF055A1C"/>
      </top>
      <bottom/>
      <diagonal/>
    </border>
    <border>
      <left style="thin">
        <color rgb="FF055A1C"/>
      </left>
      <right/>
      <top/>
      <bottom/>
      <diagonal/>
    </border>
    <border>
      <left/>
      <right style="thin">
        <color rgb="FF055A1C"/>
      </right>
      <top/>
      <bottom/>
      <diagonal/>
    </border>
    <border>
      <left style="thin">
        <color rgb="FF055A1C"/>
      </left>
      <right style="thin">
        <color rgb="FF055A1C"/>
      </right>
      <top style="thin">
        <color rgb="FF055A1C"/>
      </top>
      <bottom style="thin">
        <color rgb="FF055A1C"/>
      </bottom>
      <diagonal/>
    </border>
    <border>
      <left style="thin">
        <color indexed="64"/>
      </left>
      <right/>
      <top style="dashed">
        <color indexed="64"/>
      </top>
      <bottom style="dashed">
        <color indexed="64"/>
      </bottom>
      <diagonal/>
    </border>
    <border>
      <left style="thin">
        <color rgb="FF055A1C"/>
      </left>
      <right/>
      <top/>
      <bottom style="thin">
        <color rgb="FF055A1C"/>
      </bottom>
      <diagonal/>
    </border>
    <border>
      <left/>
      <right/>
      <top/>
      <bottom style="thin">
        <color rgb="FF055A1C"/>
      </bottom>
      <diagonal/>
    </border>
    <border>
      <left/>
      <right style="thin">
        <color rgb="FF055A1C"/>
      </right>
      <top/>
      <bottom style="thin">
        <color rgb="FF055A1C"/>
      </bottom>
      <diagonal/>
    </border>
    <border>
      <left style="medium">
        <color rgb="FF008265"/>
      </left>
      <right style="medium">
        <color rgb="FF008265"/>
      </right>
      <top style="medium">
        <color rgb="FF008265"/>
      </top>
      <bottom style="medium">
        <color rgb="FF008265"/>
      </bottom>
      <diagonal/>
    </border>
  </borders>
  <cellStyleXfs count="12">
    <xf numFmtId="0" fontId="0" fillId="0" borderId="0"/>
    <xf numFmtId="0" fontId="6" fillId="0" borderId="0"/>
    <xf numFmtId="9" fontId="6" fillId="0" borderId="0" applyFont="0" applyFill="0" applyBorder="0" applyAlignment="0" applyProtection="0"/>
    <xf numFmtId="9" fontId="58" fillId="0" borderId="0" applyFont="0" applyFill="0" applyBorder="0" applyAlignment="0" applyProtection="0"/>
    <xf numFmtId="0" fontId="2" fillId="0" borderId="0"/>
    <xf numFmtId="44" fontId="66" fillId="0" borderId="0" applyFont="0" applyFill="0" applyBorder="0" applyAlignment="0" applyProtection="0"/>
    <xf numFmtId="0" fontId="67" fillId="0" borderId="0"/>
    <xf numFmtId="0" fontId="1" fillId="0" borderId="0"/>
    <xf numFmtId="0" fontId="91" fillId="0" borderId="0"/>
    <xf numFmtId="0" fontId="93" fillId="0" borderId="0"/>
    <xf numFmtId="44" fontId="95" fillId="0" borderId="0" applyFont="0" applyFill="0" applyBorder="0" applyAlignment="0" applyProtection="0"/>
    <xf numFmtId="44" fontId="91" fillId="0" borderId="0" applyFont="0" applyFill="0" applyBorder="0" applyAlignment="0" applyProtection="0"/>
  </cellStyleXfs>
  <cellXfs count="714">
    <xf numFmtId="0" fontId="0" fillId="0" borderId="0" xfId="0" applyAlignment="1">
      <alignment horizontal="center"/>
    </xf>
    <xf numFmtId="0" fontId="0" fillId="0" borderId="2" xfId="0" applyBorder="1"/>
    <xf numFmtId="0" fontId="6" fillId="0" borderId="1" xfId="0" applyFont="1" applyBorder="1" applyAlignment="1">
      <alignment horizontal="right" wrapText="1"/>
    </xf>
    <xf numFmtId="0" fontId="6" fillId="0" borderId="1" xfId="0" applyFont="1" applyBorder="1" applyAlignment="1">
      <alignment horizontal="center" wrapText="1"/>
    </xf>
    <xf numFmtId="165" fontId="7" fillId="0" borderId="1" xfId="0" applyNumberFormat="1" applyFont="1" applyBorder="1" applyAlignment="1">
      <alignment horizontal="center"/>
    </xf>
    <xf numFmtId="0" fontId="5" fillId="2" borderId="1" xfId="0" applyFont="1" applyFill="1" applyBorder="1" applyAlignment="1">
      <alignment horizontal="right" vertical="center" wrapText="1"/>
    </xf>
    <xf numFmtId="0" fontId="0" fillId="0" borderId="0" xfId="0"/>
    <xf numFmtId="0" fontId="0" fillId="4" borderId="0" xfId="0" applyFill="1" applyAlignment="1">
      <alignment horizontal="center"/>
    </xf>
    <xf numFmtId="0" fontId="5" fillId="4" borderId="0" xfId="0" applyFont="1" applyFill="1" applyAlignment="1">
      <alignment horizontal="center" vertical="center" wrapText="1"/>
    </xf>
    <xf numFmtId="0" fontId="0" fillId="4" borderId="0" xfId="0" applyFill="1"/>
    <xf numFmtId="0" fontId="11" fillId="0" borderId="5" xfId="0" applyFont="1" applyBorder="1" applyAlignment="1">
      <alignment horizontal="left" vertical="center"/>
    </xf>
    <xf numFmtId="0" fontId="11" fillId="0" borderId="5" xfId="0" applyFont="1" applyBorder="1" applyAlignment="1">
      <alignment vertical="center"/>
    </xf>
    <xf numFmtId="164" fontId="10" fillId="0" borderId="5" xfId="0" applyNumberFormat="1" applyFont="1" applyBorder="1" applyAlignment="1">
      <alignment horizontal="right"/>
    </xf>
    <xf numFmtId="164" fontId="10" fillId="4" borderId="0" xfId="0" applyNumberFormat="1" applyFont="1" applyFill="1" applyAlignment="1">
      <alignment horizontal="right"/>
    </xf>
    <xf numFmtId="0" fontId="10" fillId="0" borderId="0" xfId="0" applyFont="1" applyAlignment="1">
      <alignment horizontal="center"/>
    </xf>
    <xf numFmtId="0" fontId="10" fillId="4" borderId="0" xfId="0" applyFont="1" applyFill="1" applyAlignment="1">
      <alignment horizontal="center"/>
    </xf>
    <xf numFmtId="0" fontId="10" fillId="0" borderId="5" xfId="0" applyFont="1" applyBorder="1" applyAlignment="1">
      <alignment horizontal="right" vertical="center" wrapText="1"/>
    </xf>
    <xf numFmtId="0" fontId="11" fillId="0" borderId="5" xfId="0" applyFont="1" applyBorder="1"/>
    <xf numFmtId="0" fontId="11" fillId="0" borderId="0" xfId="0" applyFont="1"/>
    <xf numFmtId="0" fontId="11" fillId="0" borderId="0" xfId="0" applyFont="1" applyAlignment="1">
      <alignment horizontal="center"/>
    </xf>
    <xf numFmtId="0" fontId="0" fillId="0" borderId="0" xfId="0" applyAlignment="1">
      <alignment horizontal="center" vertical="center"/>
    </xf>
    <xf numFmtId="0" fontId="8" fillId="0" borderId="0" xfId="0" applyFont="1" applyAlignment="1">
      <alignment horizontal="center"/>
    </xf>
    <xf numFmtId="164" fontId="8" fillId="0" borderId="1" xfId="0" applyNumberFormat="1" applyFont="1" applyBorder="1" applyAlignment="1">
      <alignment horizontal="justify" vertical="center"/>
    </xf>
    <xf numFmtId="0" fontId="5" fillId="4" borderId="1" xfId="0" applyFont="1" applyFill="1" applyBorder="1" applyAlignment="1">
      <alignment horizontal="center" wrapText="1"/>
    </xf>
    <xf numFmtId="0" fontId="21" fillId="0" borderId="0" xfId="0" applyFont="1" applyAlignment="1">
      <alignment horizontal="center"/>
    </xf>
    <xf numFmtId="0" fontId="34" fillId="4" borderId="1" xfId="0" applyFont="1" applyFill="1" applyBorder="1" applyAlignment="1">
      <alignment horizontal="center" vertical="center" wrapText="1"/>
    </xf>
    <xf numFmtId="0" fontId="34" fillId="4" borderId="1" xfId="0" applyFont="1" applyFill="1" applyBorder="1" applyAlignment="1">
      <alignment horizontal="center" vertical="center"/>
    </xf>
    <xf numFmtId="0" fontId="35" fillId="0" borderId="0" xfId="0" applyFont="1" applyAlignment="1">
      <alignment horizontal="center"/>
    </xf>
    <xf numFmtId="0" fontId="21" fillId="5" borderId="6" xfId="0" applyFont="1" applyFill="1" applyBorder="1" applyAlignment="1">
      <alignment vertical="center" wrapText="1"/>
    </xf>
    <xf numFmtId="0" fontId="21" fillId="5" borderId="7" xfId="0" applyFont="1" applyFill="1" applyBorder="1"/>
    <xf numFmtId="0" fontId="34" fillId="2" borderId="1" xfId="0" applyFont="1" applyFill="1" applyBorder="1" applyAlignment="1">
      <alignment horizontal="left" vertical="center" wrapText="1"/>
    </xf>
    <xf numFmtId="0" fontId="21" fillId="0" borderId="0" xfId="0" applyFont="1" applyAlignment="1">
      <alignment horizontal="center" vertical="center"/>
    </xf>
    <xf numFmtId="0" fontId="37" fillId="0" borderId="0" xfId="0" applyFont="1" applyAlignment="1">
      <alignment horizontal="center" vertical="center"/>
    </xf>
    <xf numFmtId="0" fontId="43" fillId="12" borderId="4" xfId="0" applyFont="1" applyFill="1" applyBorder="1" applyAlignment="1">
      <alignment horizontal="center" vertical="center"/>
    </xf>
    <xf numFmtId="0" fontId="43" fillId="12" borderId="30" xfId="0" applyFont="1" applyFill="1" applyBorder="1" applyAlignment="1">
      <alignment horizontal="center" vertical="center"/>
    </xf>
    <xf numFmtId="0" fontId="49" fillId="10" borderId="4" xfId="0" applyFont="1" applyFill="1" applyBorder="1" applyAlignment="1">
      <alignment vertical="center" wrapText="1"/>
    </xf>
    <xf numFmtId="0" fontId="50" fillId="10" borderId="4" xfId="0" applyFont="1" applyFill="1" applyBorder="1" applyAlignment="1">
      <alignment vertical="center" wrapText="1"/>
    </xf>
    <xf numFmtId="0" fontId="49" fillId="10" borderId="5" xfId="0" applyFont="1" applyFill="1" applyBorder="1" applyAlignment="1">
      <alignment horizontal="center" vertical="center" wrapText="1"/>
    </xf>
    <xf numFmtId="0" fontId="50" fillId="10" borderId="5" xfId="0" applyFont="1" applyFill="1" applyBorder="1" applyAlignment="1">
      <alignment horizontal="center" vertical="center" wrapText="1"/>
    </xf>
    <xf numFmtId="0" fontId="46" fillId="10" borderId="1" xfId="0" applyFont="1" applyFill="1" applyBorder="1" applyAlignment="1">
      <alignment horizontal="right" vertical="center" wrapText="1"/>
    </xf>
    <xf numFmtId="0" fontId="9" fillId="11" borderId="1" xfId="0" applyFont="1" applyFill="1" applyBorder="1" applyAlignment="1">
      <alignment horizontal="center" vertical="center" wrapText="1"/>
    </xf>
    <xf numFmtId="0" fontId="3" fillId="10" borderId="8" xfId="0" applyFont="1" applyFill="1" applyBorder="1" applyAlignment="1">
      <alignment vertical="center"/>
    </xf>
    <xf numFmtId="0" fontId="47" fillId="10" borderId="8" xfId="0" applyFont="1" applyFill="1" applyBorder="1" applyAlignment="1">
      <alignment vertical="center"/>
    </xf>
    <xf numFmtId="0" fontId="5" fillId="12" borderId="5" xfId="0" applyFont="1" applyFill="1" applyBorder="1" applyAlignment="1">
      <alignment horizontal="center" vertical="center" wrapText="1"/>
    </xf>
    <xf numFmtId="0" fontId="11" fillId="12" borderId="5" xfId="0" applyFont="1" applyFill="1" applyBorder="1" applyAlignment="1">
      <alignment horizontal="center" vertical="center" wrapText="1"/>
    </xf>
    <xf numFmtId="0" fontId="49" fillId="10" borderId="5" xfId="0" applyFont="1" applyFill="1" applyBorder="1" applyAlignment="1">
      <alignment vertical="center" wrapText="1"/>
    </xf>
    <xf numFmtId="0" fontId="46" fillId="10" borderId="1" xfId="0" applyFont="1" applyFill="1" applyBorder="1" applyAlignment="1">
      <alignment horizontal="center"/>
    </xf>
    <xf numFmtId="0" fontId="49" fillId="10" borderId="1" xfId="0" applyFont="1" applyFill="1" applyBorder="1" applyAlignment="1">
      <alignment horizontal="right" vertical="center" wrapText="1"/>
    </xf>
    <xf numFmtId="0" fontId="5" fillId="12" borderId="1" xfId="0" applyFont="1" applyFill="1" applyBorder="1" applyAlignment="1">
      <alignment horizontal="center" wrapText="1"/>
    </xf>
    <xf numFmtId="0" fontId="5" fillId="12" borderId="1" xfId="0" applyFont="1" applyFill="1" applyBorder="1" applyAlignment="1">
      <alignment horizontal="right" wrapText="1"/>
    </xf>
    <xf numFmtId="165" fontId="7" fillId="12" borderId="1" xfId="0" applyNumberFormat="1" applyFont="1" applyFill="1" applyBorder="1" applyAlignment="1">
      <alignment horizontal="center"/>
    </xf>
    <xf numFmtId="0" fontId="17" fillId="0" borderId="0" xfId="1" applyFont="1" applyAlignment="1">
      <alignment vertical="center"/>
    </xf>
    <xf numFmtId="0" fontId="5" fillId="11" borderId="8" xfId="1" applyFont="1" applyFill="1" applyBorder="1" applyAlignment="1">
      <alignment horizontal="right" vertical="center" wrapText="1"/>
    </xf>
    <xf numFmtId="0" fontId="19" fillId="0" borderId="0" xfId="1" applyFont="1" applyAlignment="1">
      <alignment horizontal="center" vertical="center"/>
    </xf>
    <xf numFmtId="0" fontId="17" fillId="0" borderId="0" xfId="1" applyFont="1"/>
    <xf numFmtId="0" fontId="5" fillId="11" borderId="45" xfId="1" applyFont="1" applyFill="1" applyBorder="1" applyAlignment="1">
      <alignment horizontal="right" vertical="center" wrapText="1"/>
    </xf>
    <xf numFmtId="0" fontId="23" fillId="0" borderId="5" xfId="1" applyFont="1" applyBorder="1" applyAlignment="1">
      <alignment vertical="center" wrapText="1"/>
    </xf>
    <xf numFmtId="0" fontId="23" fillId="0" borderId="5" xfId="1" applyFont="1" applyBorder="1" applyAlignment="1">
      <alignment vertical="center"/>
    </xf>
    <xf numFmtId="0" fontId="22" fillId="0" borderId="5" xfId="1" applyFont="1" applyBorder="1" applyAlignment="1">
      <alignment vertical="center" wrapText="1"/>
    </xf>
    <xf numFmtId="0" fontId="55" fillId="10" borderId="5" xfId="1" applyFont="1" applyFill="1" applyBorder="1" applyAlignment="1">
      <alignment horizontal="center" vertical="center"/>
    </xf>
    <xf numFmtId="0" fontId="55" fillId="10" borderId="5" xfId="1" applyFont="1" applyFill="1" applyBorder="1" applyAlignment="1">
      <alignment horizontal="center" vertical="center" wrapText="1"/>
    </xf>
    <xf numFmtId="9" fontId="25" fillId="0" borderId="5" xfId="2" applyFont="1" applyBorder="1" applyAlignment="1">
      <alignment horizontal="center" vertical="center"/>
    </xf>
    <xf numFmtId="0" fontId="49" fillId="10" borderId="44" xfId="1" applyFont="1" applyFill="1" applyBorder="1" applyAlignment="1">
      <alignment horizontal="right" vertical="center" wrapText="1"/>
    </xf>
    <xf numFmtId="0" fontId="22" fillId="12" borderId="5" xfId="1" applyFont="1" applyFill="1" applyBorder="1" applyAlignment="1">
      <alignment horizontal="center" vertical="center"/>
    </xf>
    <xf numFmtId="0" fontId="22" fillId="12" borderId="5" xfId="1" applyFont="1" applyFill="1" applyBorder="1" applyAlignment="1">
      <alignment horizontal="center" vertical="center" wrapText="1"/>
    </xf>
    <xf numFmtId="0" fontId="22" fillId="0" borderId="5" xfId="1" applyFont="1" applyBorder="1" applyAlignment="1">
      <alignment horizontal="center" vertical="center" wrapText="1"/>
    </xf>
    <xf numFmtId="0" fontId="5" fillId="12" borderId="8" xfId="1" applyFont="1" applyFill="1" applyBorder="1" applyAlignment="1">
      <alignment horizontal="right" vertical="center" wrapText="1"/>
    </xf>
    <xf numFmtId="0" fontId="17" fillId="0" borderId="5" xfId="1" applyFont="1" applyBorder="1" applyAlignment="1">
      <alignment vertical="center"/>
    </xf>
    <xf numFmtId="9" fontId="17" fillId="0" borderId="5" xfId="1" applyNumberFormat="1" applyFont="1" applyBorder="1" applyAlignment="1">
      <alignment horizontal="center" vertical="center"/>
    </xf>
    <xf numFmtId="9" fontId="17" fillId="0" borderId="5" xfId="1" applyNumberFormat="1" applyFont="1" applyBorder="1" applyAlignment="1">
      <alignment vertical="center"/>
    </xf>
    <xf numFmtId="9" fontId="17" fillId="0" borderId="5" xfId="2" applyFont="1" applyFill="1" applyBorder="1" applyAlignment="1">
      <alignment horizontal="center" vertical="center"/>
    </xf>
    <xf numFmtId="0" fontId="23" fillId="8" borderId="5" xfId="1" applyFont="1" applyFill="1" applyBorder="1" applyAlignment="1">
      <alignment horizontal="center" vertical="center" wrapText="1"/>
    </xf>
    <xf numFmtId="0" fontId="27" fillId="0" borderId="5" xfId="1" applyFont="1" applyBorder="1" applyAlignment="1">
      <alignment horizontal="center" vertical="center"/>
    </xf>
    <xf numFmtId="0" fontId="23" fillId="9" borderId="5" xfId="1" applyFont="1" applyFill="1" applyBorder="1" applyAlignment="1">
      <alignment horizontal="center" vertical="center" wrapText="1"/>
    </xf>
    <xf numFmtId="0" fontId="23" fillId="13" borderId="5" xfId="1" applyFont="1" applyFill="1" applyBorder="1" applyAlignment="1">
      <alignment horizontal="center" vertical="center" wrapText="1"/>
    </xf>
    <xf numFmtId="0" fontId="27" fillId="0" borderId="5" xfId="1" applyFont="1" applyBorder="1" applyAlignment="1">
      <alignment horizontal="center" vertical="center" wrapText="1"/>
    </xf>
    <xf numFmtId="0" fontId="5" fillId="12" borderId="40" xfId="1" applyFont="1" applyFill="1" applyBorder="1" applyAlignment="1">
      <alignment horizontal="right" vertical="center" wrapText="1"/>
    </xf>
    <xf numFmtId="0" fontId="22" fillId="0" borderId="0" xfId="1" applyFont="1" applyAlignment="1">
      <alignment vertical="center"/>
    </xf>
    <xf numFmtId="0" fontId="57" fillId="0" borderId="1" xfId="0" applyFont="1" applyBorder="1" applyAlignment="1">
      <alignment horizontal="center" vertical="top" wrapText="1"/>
    </xf>
    <xf numFmtId="0" fontId="21" fillId="0" borderId="1" xfId="0" applyFont="1" applyBorder="1" applyAlignment="1">
      <alignment horizontal="center" vertical="top" wrapText="1"/>
    </xf>
    <xf numFmtId="0" fontId="6" fillId="0" borderId="51" xfId="0" applyFont="1" applyBorder="1" applyAlignment="1">
      <alignment horizontal="justify" vertical="top" wrapText="1"/>
    </xf>
    <xf numFmtId="0" fontId="6" fillId="0" borderId="52" xfId="0" applyFont="1" applyBorder="1" applyAlignment="1">
      <alignment horizontal="justify" vertical="top" wrapText="1"/>
    </xf>
    <xf numFmtId="0" fontId="6" fillId="0" borderId="52" xfId="0" applyFont="1" applyBorder="1" applyAlignment="1">
      <alignment horizontal="justify" vertical="top"/>
    </xf>
    <xf numFmtId="0" fontId="6" fillId="0" borderId="53" xfId="0" applyFont="1" applyBorder="1" applyAlignment="1">
      <alignment horizontal="justify" vertical="top" wrapText="1"/>
    </xf>
    <xf numFmtId="0" fontId="6" fillId="0" borderId="6" xfId="0" applyFont="1" applyBorder="1" applyAlignment="1">
      <alignment horizontal="justify" vertical="center" wrapText="1"/>
    </xf>
    <xf numFmtId="0" fontId="6" fillId="0" borderId="19" xfId="0" applyFont="1" applyBorder="1" applyAlignment="1">
      <alignment horizontal="justify" vertical="center"/>
    </xf>
    <xf numFmtId="0" fontId="6" fillId="0" borderId="7" xfId="0" applyFont="1" applyBorder="1" applyAlignment="1">
      <alignment horizontal="justify" vertical="center"/>
    </xf>
    <xf numFmtId="0" fontId="28" fillId="0" borderId="5" xfId="1" applyFont="1" applyBorder="1" applyAlignment="1">
      <alignment horizontal="center" vertical="center" wrapText="1"/>
    </xf>
    <xf numFmtId="0" fontId="17" fillId="0" borderId="5" xfId="1" applyFont="1" applyBorder="1" applyAlignment="1">
      <alignment horizontal="center" vertical="center"/>
    </xf>
    <xf numFmtId="9" fontId="17" fillId="0" borderId="5" xfId="3" applyFont="1" applyFill="1" applyBorder="1" applyAlignment="1">
      <alignment horizontal="center" vertical="center"/>
    </xf>
    <xf numFmtId="9" fontId="20" fillId="0" borderId="5" xfId="1" applyNumberFormat="1" applyFont="1" applyBorder="1" applyAlignment="1">
      <alignment vertical="center"/>
    </xf>
    <xf numFmtId="0" fontId="5" fillId="11" borderId="5" xfId="1" applyFont="1" applyFill="1" applyBorder="1" applyAlignment="1">
      <alignment horizontal="right" vertical="center" wrapText="1"/>
    </xf>
    <xf numFmtId="0" fontId="42" fillId="11" borderId="1" xfId="0" applyFont="1" applyFill="1" applyBorder="1" applyAlignment="1">
      <alignment horizontal="center" vertical="center"/>
    </xf>
    <xf numFmtId="0" fontId="6" fillId="0" borderId="0" xfId="1" applyAlignment="1">
      <alignment horizontal="center"/>
    </xf>
    <xf numFmtId="0" fontId="3" fillId="0" borderId="0" xfId="1" applyFont="1" applyAlignment="1">
      <alignment horizontal="center" vertical="center"/>
    </xf>
    <xf numFmtId="0" fontId="6" fillId="0" borderId="0" xfId="1" applyAlignment="1">
      <alignment horizontal="center" vertical="center" wrapText="1"/>
    </xf>
    <xf numFmtId="0" fontId="2" fillId="0" borderId="0" xfId="4"/>
    <xf numFmtId="0" fontId="6" fillId="0" borderId="0" xfId="1" applyAlignment="1">
      <alignment vertical="center" wrapText="1"/>
    </xf>
    <xf numFmtId="0" fontId="6" fillId="14" borderId="61" xfId="1" applyFill="1" applyBorder="1" applyAlignment="1">
      <alignment horizontal="center"/>
    </xf>
    <xf numFmtId="0" fontId="64" fillId="0" borderId="0" xfId="1" applyFont="1" applyAlignment="1">
      <alignment horizontal="center" vertical="center" wrapText="1"/>
    </xf>
    <xf numFmtId="0" fontId="6" fillId="0" borderId="0" xfId="1" applyAlignment="1">
      <alignment horizontal="left" wrapText="1"/>
    </xf>
    <xf numFmtId="0" fontId="12" fillId="0" borderId="0" xfId="1" applyFont="1" applyAlignment="1">
      <alignment vertical="top" wrapText="1"/>
    </xf>
    <xf numFmtId="0" fontId="6" fillId="0" borderId="0" xfId="1" applyAlignment="1">
      <alignment horizontal="left"/>
    </xf>
    <xf numFmtId="0" fontId="6" fillId="0" borderId="0" xfId="1" applyAlignment="1">
      <alignment horizontal="justify" vertical="center"/>
    </xf>
    <xf numFmtId="0" fontId="2" fillId="0" borderId="0" xfId="4" applyAlignment="1">
      <alignment horizontal="justify" vertical="center"/>
    </xf>
    <xf numFmtId="0" fontId="6" fillId="0" borderId="0" xfId="1" applyAlignment="1">
      <alignment horizontal="justify" vertical="center" wrapText="1"/>
    </xf>
    <xf numFmtId="0" fontId="12" fillId="0" borderId="0" xfId="1" applyFont="1" applyAlignment="1">
      <alignment horizontal="justify" vertical="center" wrapText="1"/>
    </xf>
    <xf numFmtId="0" fontId="12" fillId="0" borderId="0" xfId="1" applyFont="1" applyAlignment="1">
      <alignment horizontal="justify" vertical="center"/>
    </xf>
    <xf numFmtId="0" fontId="63" fillId="0" borderId="0" xfId="1" applyFont="1" applyAlignment="1">
      <alignment horizontal="justify" vertical="center"/>
    </xf>
    <xf numFmtId="0" fontId="21" fillId="0" borderId="0" xfId="0" applyFont="1" applyAlignment="1">
      <alignment horizontal="center"/>
    </xf>
    <xf numFmtId="0" fontId="0" fillId="0" borderId="0" xfId="0" applyAlignment="1">
      <alignment horizontal="center"/>
    </xf>
    <xf numFmtId="0" fontId="6" fillId="0" borderId="1" xfId="0" applyFont="1" applyBorder="1" applyAlignment="1">
      <alignment horizontal="center" wrapText="1"/>
    </xf>
    <xf numFmtId="0" fontId="5" fillId="4" borderId="1" xfId="0" applyFont="1" applyFill="1" applyBorder="1" applyAlignment="1">
      <alignment horizontal="center" wrapText="1"/>
    </xf>
    <xf numFmtId="165" fontId="7" fillId="0" borderId="1" xfId="0" applyNumberFormat="1" applyFont="1" applyBorder="1" applyAlignment="1">
      <alignment horizontal="center"/>
    </xf>
    <xf numFmtId="0" fontId="6" fillId="0" borderId="1" xfId="0" applyFont="1" applyBorder="1" applyAlignment="1">
      <alignment horizontal="right" wrapText="1"/>
    </xf>
    <xf numFmtId="0" fontId="5" fillId="2" borderId="1" xfId="0" applyFont="1" applyFill="1" applyBorder="1" applyAlignment="1">
      <alignment horizontal="right" vertical="center" wrapText="1"/>
    </xf>
    <xf numFmtId="167" fontId="0" fillId="0" borderId="0" xfId="0" applyNumberFormat="1" applyAlignment="1">
      <alignment horizontal="center"/>
    </xf>
    <xf numFmtId="0" fontId="0" fillId="0" borderId="0" xfId="0" applyBorder="1"/>
    <xf numFmtId="0" fontId="0" fillId="4" borderId="0" xfId="0" applyFill="1" applyBorder="1" applyAlignment="1">
      <alignment horizontal="center"/>
    </xf>
    <xf numFmtId="0" fontId="5" fillId="4" borderId="0" xfId="0" applyFont="1" applyFill="1" applyBorder="1" applyAlignment="1">
      <alignment horizontal="center" vertical="center" wrapText="1"/>
    </xf>
    <xf numFmtId="0" fontId="0" fillId="4" borderId="0" xfId="0" applyFill="1" applyBorder="1"/>
    <xf numFmtId="0" fontId="67" fillId="0" borderId="0" xfId="6" applyFill="1" applyBorder="1" applyAlignment="1">
      <alignment horizontal="left" vertical="top"/>
    </xf>
    <xf numFmtId="0" fontId="67" fillId="0" borderId="0" xfId="6" applyFill="1" applyBorder="1" applyAlignment="1">
      <alignment horizontal="left" wrapText="1"/>
    </xf>
    <xf numFmtId="0" fontId="72" fillId="0" borderId="63" xfId="6" applyFont="1" applyFill="1" applyBorder="1" applyAlignment="1">
      <alignment horizontal="left" vertical="top" wrapText="1" indent="1"/>
    </xf>
    <xf numFmtId="0" fontId="72" fillId="0" borderId="63" xfId="6" applyFont="1" applyFill="1" applyBorder="1" applyAlignment="1">
      <alignment horizontal="center" vertical="top" wrapText="1"/>
    </xf>
    <xf numFmtId="0" fontId="72" fillId="0" borderId="63" xfId="6" applyFont="1" applyFill="1" applyBorder="1" applyAlignment="1">
      <alignment horizontal="left" vertical="top" wrapText="1" indent="2"/>
    </xf>
    <xf numFmtId="0" fontId="67" fillId="0" borderId="0" xfId="6" applyFill="1" applyBorder="1" applyAlignment="1">
      <alignment horizontal="left" vertical="center" wrapText="1"/>
    </xf>
    <xf numFmtId="1" fontId="74" fillId="0" borderId="63" xfId="6" applyNumberFormat="1" applyFont="1" applyFill="1" applyBorder="1" applyAlignment="1">
      <alignment horizontal="left" vertical="top" shrinkToFit="1"/>
    </xf>
    <xf numFmtId="0" fontId="75" fillId="0" borderId="63" xfId="6" applyFont="1" applyFill="1" applyBorder="1" applyAlignment="1">
      <alignment horizontal="left" vertical="top" wrapText="1"/>
    </xf>
    <xf numFmtId="4" fontId="74" fillId="0" borderId="63" xfId="6" applyNumberFormat="1" applyFont="1" applyFill="1" applyBorder="1" applyAlignment="1">
      <alignment horizontal="right" vertical="top" shrinkToFit="1"/>
    </xf>
    <xf numFmtId="1" fontId="77" fillId="0" borderId="63" xfId="6" applyNumberFormat="1" applyFont="1" applyFill="1" applyBorder="1" applyAlignment="1">
      <alignment horizontal="left" vertical="center" shrinkToFit="1"/>
    </xf>
    <xf numFmtId="0" fontId="67" fillId="0" borderId="63" xfId="6" applyFill="1" applyBorder="1" applyAlignment="1">
      <alignment horizontal="left" vertical="top" wrapText="1"/>
    </xf>
    <xf numFmtId="4" fontId="77" fillId="0" borderId="63" xfId="6" applyNumberFormat="1" applyFont="1" applyFill="1" applyBorder="1" applyAlignment="1">
      <alignment horizontal="right" vertical="center" shrinkToFit="1"/>
    </xf>
    <xf numFmtId="0" fontId="79" fillId="0" borderId="64" xfId="7" applyFont="1" applyBorder="1"/>
    <xf numFmtId="0" fontId="79" fillId="0" borderId="66" xfId="7" applyFont="1" applyBorder="1"/>
    <xf numFmtId="0" fontId="79" fillId="0" borderId="0" xfId="7" applyFont="1"/>
    <xf numFmtId="0" fontId="81" fillId="0" borderId="0" xfId="7" applyFont="1"/>
    <xf numFmtId="0" fontId="79" fillId="0" borderId="67" xfId="7" applyFont="1" applyBorder="1"/>
    <xf numFmtId="0" fontId="79" fillId="0" borderId="0" xfId="7" applyFont="1" applyAlignment="1">
      <alignment horizontal="center"/>
    </xf>
    <xf numFmtId="0" fontId="79" fillId="0" borderId="68" xfId="7" applyFont="1" applyBorder="1"/>
    <xf numFmtId="0" fontId="79" fillId="0" borderId="67" xfId="7" applyFont="1" applyBorder="1" applyAlignment="1">
      <alignment vertical="center"/>
    </xf>
    <xf numFmtId="0" fontId="79" fillId="0" borderId="68" xfId="7" applyFont="1" applyBorder="1" applyAlignment="1">
      <alignment vertical="center"/>
    </xf>
    <xf numFmtId="0" fontId="79" fillId="0" borderId="0" xfId="7" applyFont="1" applyAlignment="1">
      <alignment vertical="center"/>
    </xf>
    <xf numFmtId="0" fontId="81" fillId="0" borderId="0" xfId="7" applyFont="1" applyAlignment="1">
      <alignment vertical="center"/>
    </xf>
    <xf numFmtId="0" fontId="80" fillId="0" borderId="67" xfId="7" applyFont="1" applyBorder="1" applyAlignment="1">
      <alignment vertical="top" wrapText="1"/>
    </xf>
    <xf numFmtId="0" fontId="80" fillId="17" borderId="69" xfId="7" applyFont="1" applyFill="1" applyBorder="1" applyAlignment="1">
      <alignment vertical="top" wrapText="1"/>
    </xf>
    <xf numFmtId="0" fontId="80" fillId="0" borderId="68" xfId="7" applyFont="1" applyBorder="1" applyAlignment="1">
      <alignment vertical="top" wrapText="1"/>
    </xf>
    <xf numFmtId="0" fontId="80" fillId="0" borderId="0" xfId="7" applyFont="1" applyAlignment="1">
      <alignment vertical="top" wrapText="1"/>
    </xf>
    <xf numFmtId="0" fontId="82" fillId="0" borderId="0" xfId="7" applyFont="1" applyAlignment="1">
      <alignment vertical="top" wrapText="1"/>
    </xf>
    <xf numFmtId="0" fontId="83" fillId="0" borderId="70" xfId="7" applyFont="1" applyBorder="1"/>
    <xf numFmtId="0" fontId="83" fillId="0" borderId="5" xfId="7" applyFont="1" applyBorder="1" applyAlignment="1">
      <alignment horizontal="center" wrapText="1"/>
    </xf>
    <xf numFmtId="3" fontId="1" fillId="0" borderId="5" xfId="7" applyNumberFormat="1" applyBorder="1"/>
    <xf numFmtId="0" fontId="79" fillId="0" borderId="69" xfId="7" applyFont="1" applyBorder="1"/>
    <xf numFmtId="3" fontId="79" fillId="0" borderId="69" xfId="7" applyNumberFormat="1" applyFont="1" applyBorder="1"/>
    <xf numFmtId="49" fontId="79" fillId="0" borderId="69" xfId="7" applyNumberFormat="1" applyFont="1" applyBorder="1"/>
    <xf numFmtId="0" fontId="84" fillId="0" borderId="69" xfId="7" applyFont="1" applyBorder="1" applyAlignment="1">
      <alignment horizontal="right"/>
    </xf>
    <xf numFmtId="3" fontId="80" fillId="0" borderId="69" xfId="7" applyNumberFormat="1" applyFont="1" applyBorder="1"/>
    <xf numFmtId="0" fontId="80" fillId="0" borderId="0" xfId="7" applyFont="1" applyAlignment="1">
      <alignment horizontal="right" vertical="center"/>
    </xf>
    <xf numFmtId="0" fontId="79" fillId="0" borderId="0" xfId="7" applyFont="1" applyAlignment="1">
      <alignment horizontal="left" vertical="center" indent="5"/>
    </xf>
    <xf numFmtId="0" fontId="80" fillId="0" borderId="0" xfId="7" applyFont="1"/>
    <xf numFmtId="0" fontId="1" fillId="0" borderId="0" xfId="7" applyAlignment="1">
      <alignment horizontal="center"/>
    </xf>
    <xf numFmtId="0" fontId="79" fillId="0" borderId="71" xfId="7" applyFont="1" applyBorder="1"/>
    <xf numFmtId="0" fontId="79" fillId="0" borderId="72" xfId="7" applyFont="1" applyBorder="1"/>
    <xf numFmtId="0" fontId="79" fillId="0" borderId="73" xfId="7" applyFont="1" applyBorder="1"/>
    <xf numFmtId="0" fontId="80" fillId="0" borderId="0" xfId="7" applyFont="1" applyAlignment="1">
      <alignment horizontal="left"/>
    </xf>
    <xf numFmtId="0" fontId="80" fillId="0" borderId="0" xfId="7" applyFont="1" applyAlignment="1">
      <alignment horizontal="center"/>
    </xf>
    <xf numFmtId="0" fontId="82" fillId="0" borderId="0" xfId="7" applyFont="1"/>
    <xf numFmtId="0" fontId="85" fillId="0" borderId="0" xfId="7" applyFont="1"/>
    <xf numFmtId="0" fontId="79" fillId="0" borderId="0" xfId="7" applyFont="1" applyAlignment="1">
      <alignment horizontal="left"/>
    </xf>
    <xf numFmtId="0" fontId="87" fillId="0" borderId="0" xfId="7" applyFont="1"/>
    <xf numFmtId="0" fontId="89" fillId="19" borderId="5" xfId="7" applyFont="1" applyFill="1" applyBorder="1" applyAlignment="1">
      <alignment horizontal="center" vertical="center" wrapText="1"/>
    </xf>
    <xf numFmtId="0" fontId="89" fillId="5" borderId="5" xfId="7" applyFont="1" applyFill="1" applyBorder="1" applyAlignment="1">
      <alignment horizontal="center" vertical="center" wrapText="1"/>
    </xf>
    <xf numFmtId="0" fontId="89" fillId="19" borderId="5" xfId="7" applyFont="1" applyFill="1" applyBorder="1" applyAlignment="1">
      <alignment horizontal="center" vertical="center" wrapText="1" shrinkToFit="1"/>
    </xf>
    <xf numFmtId="0" fontId="90" fillId="0" borderId="0" xfId="7" applyFont="1"/>
    <xf numFmtId="0" fontId="92" fillId="0" borderId="5" xfId="8" applyFont="1" applyBorder="1" applyAlignment="1" applyProtection="1">
      <alignment horizontal="center" vertical="center"/>
      <protection locked="0"/>
    </xf>
    <xf numFmtId="0" fontId="94" fillId="0" borderId="5" xfId="9" applyFont="1" applyBorder="1" applyAlignment="1">
      <alignment horizontal="left" vertical="center" wrapText="1"/>
    </xf>
    <xf numFmtId="2" fontId="92" fillId="0" borderId="5" xfId="8" applyNumberFormat="1" applyFont="1" applyBorder="1" applyAlignment="1" applyProtection="1">
      <alignment horizontal="center" vertical="center"/>
      <protection locked="0"/>
    </xf>
    <xf numFmtId="168" fontId="96" fillId="0" borderId="5" xfId="10" applyNumberFormat="1" applyFont="1" applyFill="1" applyBorder="1" applyAlignment="1" applyProtection="1">
      <alignment horizontal="center" vertical="center"/>
      <protection locked="0"/>
    </xf>
    <xf numFmtId="168" fontId="96" fillId="0" borderId="5" xfId="10" applyNumberFormat="1" applyFont="1" applyFill="1" applyBorder="1" applyAlignment="1">
      <alignment horizontal="center" vertical="center"/>
    </xf>
    <xf numFmtId="0" fontId="96" fillId="0" borderId="5" xfId="8" applyFont="1" applyBorder="1" applyAlignment="1" applyProtection="1">
      <alignment horizontal="center" vertical="center"/>
      <protection locked="0"/>
    </xf>
    <xf numFmtId="49" fontId="6" fillId="0" borderId="5" xfId="8" applyNumberFormat="1" applyFont="1" applyBorder="1" applyAlignment="1" applyProtection="1">
      <alignment horizontal="left" vertical="center" wrapText="1"/>
      <protection locked="0"/>
    </xf>
    <xf numFmtId="1" fontId="96" fillId="0" borderId="5" xfId="8" applyNumberFormat="1" applyFont="1" applyBorder="1" applyAlignment="1" applyProtection="1">
      <alignment horizontal="center" vertical="center"/>
      <protection locked="0"/>
    </xf>
    <xf numFmtId="49" fontId="92" fillId="0" borderId="31" xfId="8" applyNumberFormat="1" applyFont="1" applyBorder="1" applyAlignment="1" applyProtection="1">
      <alignment horizontal="left" vertical="center" wrapText="1"/>
      <protection locked="0"/>
    </xf>
    <xf numFmtId="0" fontId="87" fillId="0" borderId="54" xfId="7" applyFont="1" applyBorder="1" applyAlignment="1">
      <alignment horizontal="left" vertical="center"/>
    </xf>
    <xf numFmtId="0" fontId="87" fillId="0" borderId="0" xfId="7" applyFont="1" applyAlignment="1">
      <alignment horizontal="left" vertical="center"/>
    </xf>
    <xf numFmtId="1" fontId="92" fillId="0" borderId="5" xfId="8" applyNumberFormat="1" applyFont="1" applyBorder="1" applyAlignment="1" applyProtection="1">
      <alignment horizontal="center" vertical="center"/>
      <protection locked="0"/>
    </xf>
    <xf numFmtId="0" fontId="97" fillId="0" borderId="5" xfId="9" applyFont="1" applyBorder="1" applyAlignment="1">
      <alignment horizontal="left" vertical="center" wrapText="1"/>
    </xf>
    <xf numFmtId="49" fontId="92" fillId="0" borderId="5" xfId="8" applyNumberFormat="1" applyFont="1" applyBorder="1" applyAlignment="1" applyProtection="1">
      <alignment horizontal="left" vertical="center" wrapText="1"/>
      <protection locked="0"/>
    </xf>
    <xf numFmtId="0" fontId="94" fillId="0" borderId="5" xfId="8" applyFont="1" applyBorder="1" applyAlignment="1">
      <alignment horizontal="center" vertical="center"/>
    </xf>
    <xf numFmtId="0" fontId="94" fillId="0" borderId="5" xfId="8" applyFont="1" applyBorder="1" applyAlignment="1">
      <alignment horizontal="left" vertical="center" wrapText="1"/>
    </xf>
    <xf numFmtId="0" fontId="98" fillId="0" borderId="5" xfId="9" applyFont="1" applyBorder="1" applyAlignment="1">
      <alignment horizontal="left" vertical="center" wrapText="1"/>
    </xf>
    <xf numFmtId="167" fontId="96" fillId="0" borderId="5" xfId="10" applyNumberFormat="1" applyFont="1" applyFill="1" applyBorder="1" applyAlignment="1">
      <alignment horizontal="center" vertical="center"/>
    </xf>
    <xf numFmtId="0" fontId="99" fillId="0" borderId="5" xfId="8" applyFont="1" applyBorder="1" applyAlignment="1">
      <alignment horizontal="center" vertical="center" wrapText="1"/>
    </xf>
    <xf numFmtId="168" fontId="99" fillId="0" borderId="5" xfId="8" applyNumberFormat="1" applyFont="1" applyBorder="1" applyAlignment="1">
      <alignment horizontal="center" vertical="center" wrapText="1"/>
    </xf>
    <xf numFmtId="168" fontId="100" fillId="0" borderId="5" xfId="8" applyNumberFormat="1" applyFont="1" applyBorder="1" applyAlignment="1">
      <alignment horizontal="center" vertical="center" wrapText="1" shrinkToFit="1"/>
    </xf>
    <xf numFmtId="0" fontId="99" fillId="0" borderId="5" xfId="8" applyFont="1" applyBorder="1" applyAlignment="1">
      <alignment horizontal="center" vertical="center" wrapText="1" shrinkToFit="1"/>
    </xf>
    <xf numFmtId="0" fontId="101" fillId="0" borderId="5" xfId="8" applyFont="1" applyBorder="1" applyAlignment="1">
      <alignment horizontal="center" vertical="center" wrapText="1"/>
    </xf>
    <xf numFmtId="0" fontId="99" fillId="0" borderId="31" xfId="8" applyFont="1" applyBorder="1" applyAlignment="1">
      <alignment horizontal="center" vertical="center" wrapText="1"/>
    </xf>
    <xf numFmtId="0" fontId="91" fillId="0" borderId="0" xfId="8"/>
    <xf numFmtId="168" fontId="91" fillId="0" borderId="0" xfId="8" applyNumberFormat="1"/>
    <xf numFmtId="0" fontId="95" fillId="0" borderId="0" xfId="8" applyFont="1" applyAlignment="1">
      <alignment horizontal="center" vertical="center"/>
    </xf>
    <xf numFmtId="0" fontId="91" fillId="0" borderId="0" xfId="8" applyAlignment="1">
      <alignment horizontal="center" vertical="center"/>
    </xf>
    <xf numFmtId="0" fontId="86" fillId="0" borderId="0" xfId="7" applyFont="1"/>
    <xf numFmtId="0" fontId="94" fillId="0" borderId="5" xfId="8" applyFont="1" applyBorder="1" applyAlignment="1" applyProtection="1">
      <alignment horizontal="center" vertical="center"/>
      <protection locked="0"/>
    </xf>
    <xf numFmtId="49" fontId="94" fillId="0" borderId="5" xfId="8" applyNumberFormat="1" applyFont="1" applyBorder="1" applyAlignment="1" applyProtection="1">
      <alignment horizontal="left" vertical="center" wrapText="1"/>
      <protection locked="0"/>
    </xf>
    <xf numFmtId="1" fontId="94" fillId="0" borderId="5" xfId="8" applyNumberFormat="1" applyFont="1" applyBorder="1" applyAlignment="1" applyProtection="1">
      <alignment horizontal="center" vertical="center"/>
      <protection locked="0"/>
    </xf>
    <xf numFmtId="168" fontId="94" fillId="0" borderId="5" xfId="11" applyNumberFormat="1" applyFont="1" applyBorder="1" applyAlignment="1" applyProtection="1">
      <alignment horizontal="center" vertical="center" wrapText="1"/>
      <protection locked="0"/>
    </xf>
    <xf numFmtId="168" fontId="96" fillId="20" borderId="5" xfId="11" applyNumberFormat="1" applyFont="1" applyFill="1" applyBorder="1" applyAlignment="1">
      <alignment horizontal="center" vertical="center" wrapText="1"/>
    </xf>
    <xf numFmtId="168" fontId="96" fillId="0" borderId="5" xfId="11" applyNumberFormat="1" applyFont="1" applyFill="1" applyBorder="1" applyAlignment="1">
      <alignment horizontal="center" vertical="center" wrapText="1"/>
    </xf>
    <xf numFmtId="49" fontId="96" fillId="0" borderId="5" xfId="8" applyNumberFormat="1" applyFont="1" applyBorder="1" applyAlignment="1" applyProtection="1">
      <alignment horizontal="left" vertical="center" wrapText="1"/>
      <protection locked="0"/>
    </xf>
    <xf numFmtId="49" fontId="96" fillId="0" borderId="5" xfId="8" applyNumberFormat="1" applyFont="1" applyBorder="1" applyAlignment="1" applyProtection="1">
      <alignment horizontal="left" vertical="center"/>
      <protection locked="0"/>
    </xf>
    <xf numFmtId="49" fontId="94" fillId="0" borderId="5" xfId="8" applyNumberFormat="1" applyFont="1" applyBorder="1" applyAlignment="1" applyProtection="1">
      <alignment horizontal="center" vertical="center" wrapText="1"/>
      <protection locked="0"/>
    </xf>
    <xf numFmtId="0" fontId="94" fillId="0" borderId="5" xfId="8" applyFont="1" applyBorder="1" applyAlignment="1" applyProtection="1">
      <alignment horizontal="center" vertical="center" wrapText="1"/>
      <protection locked="0"/>
    </xf>
    <xf numFmtId="167" fontId="87" fillId="0" borderId="0" xfId="7" applyNumberFormat="1" applyFont="1"/>
    <xf numFmtId="4" fontId="102" fillId="21" borderId="74" xfId="7" applyNumberFormat="1" applyFont="1" applyFill="1" applyBorder="1" applyAlignment="1">
      <alignment horizontal="right" vertical="center" wrapText="1"/>
    </xf>
    <xf numFmtId="168" fontId="87" fillId="0" borderId="0" xfId="7" applyNumberFormat="1" applyFont="1"/>
    <xf numFmtId="0" fontId="0" fillId="0" borderId="0" xfId="0" applyAlignment="1">
      <alignment horizontal="center"/>
    </xf>
    <xf numFmtId="0" fontId="17" fillId="0" borderId="5" xfId="1" applyFont="1" applyBorder="1" applyAlignment="1">
      <alignment horizontal="left" vertical="center" wrapText="1"/>
    </xf>
    <xf numFmtId="0" fontId="17" fillId="0" borderId="5" xfId="1" applyFont="1" applyBorder="1" applyAlignment="1">
      <alignment horizontal="center" vertical="center" wrapText="1"/>
    </xf>
    <xf numFmtId="9" fontId="17" fillId="0" borderId="5" xfId="3" applyFont="1" applyFill="1" applyBorder="1" applyAlignment="1">
      <alignment vertical="center"/>
    </xf>
    <xf numFmtId="9" fontId="17" fillId="0" borderId="5" xfId="1" applyNumberFormat="1" applyFont="1" applyFill="1" applyBorder="1" applyAlignment="1">
      <alignment horizontal="center" vertical="center"/>
    </xf>
    <xf numFmtId="9" fontId="22" fillId="0" borderId="5" xfId="1" applyNumberFormat="1" applyFont="1" applyBorder="1" applyAlignment="1">
      <alignment horizontal="center" vertical="center" wrapText="1"/>
    </xf>
    <xf numFmtId="9" fontId="17" fillId="0" borderId="5" xfId="1" applyNumberFormat="1" applyFont="1" applyFill="1" applyBorder="1" applyAlignment="1">
      <alignment vertical="center"/>
    </xf>
    <xf numFmtId="44" fontId="5" fillId="0" borderId="0" xfId="5" applyFont="1" applyAlignment="1">
      <alignment horizontal="center"/>
    </xf>
    <xf numFmtId="0" fontId="68" fillId="0" borderId="0" xfId="6" applyFont="1" applyFill="1" applyBorder="1" applyAlignment="1">
      <alignment horizontal="left" vertical="center" wrapText="1"/>
    </xf>
    <xf numFmtId="0" fontId="67" fillId="0" borderId="0" xfId="6" applyFill="1" applyBorder="1" applyAlignment="1">
      <alignment horizontal="center" vertical="center" wrapText="1"/>
    </xf>
    <xf numFmtId="0" fontId="68" fillId="0" borderId="0" xfId="6" applyFont="1" applyFill="1" applyBorder="1" applyAlignment="1">
      <alignment horizontal="left" wrapText="1"/>
    </xf>
    <xf numFmtId="0" fontId="21" fillId="2" borderId="23" xfId="0" applyFont="1" applyFill="1" applyBorder="1" applyAlignment="1">
      <alignment horizontal="left" vertical="center" wrapText="1"/>
    </xf>
    <xf numFmtId="0" fontId="21" fillId="2" borderId="25" xfId="0" applyFont="1" applyFill="1" applyBorder="1" applyAlignment="1">
      <alignment horizontal="left" vertical="center" wrapText="1"/>
    </xf>
    <xf numFmtId="0" fontId="30" fillId="0" borderId="0" xfId="0" applyFont="1" applyAlignment="1">
      <alignment horizontal="right" vertical="center"/>
    </xf>
    <xf numFmtId="0" fontId="33" fillId="3" borderId="9" xfId="0" applyFont="1" applyFill="1" applyBorder="1" applyAlignment="1">
      <alignment horizontal="left"/>
    </xf>
    <xf numFmtId="0" fontId="21" fillId="0" borderId="10" xfId="0" applyFont="1" applyBorder="1"/>
    <xf numFmtId="0" fontId="21" fillId="0" borderId="13" xfId="0" applyFont="1" applyBorder="1"/>
    <xf numFmtId="0" fontId="21" fillId="0" borderId="14" xfId="0" applyFont="1" applyBorder="1"/>
    <xf numFmtId="0" fontId="21" fillId="2" borderId="9" xfId="0" applyFont="1" applyFill="1" applyBorder="1" applyAlignment="1">
      <alignment horizontal="right" vertical="center" wrapText="1"/>
    </xf>
    <xf numFmtId="0" fontId="21" fillId="0" borderId="15" xfId="0" applyFont="1" applyBorder="1" applyAlignment="1">
      <alignment vertical="center"/>
    </xf>
    <xf numFmtId="0" fontId="21" fillId="0" borderId="9" xfId="0" applyFont="1" applyBorder="1" applyAlignment="1">
      <alignment horizontal="justify" wrapText="1"/>
    </xf>
    <xf numFmtId="0" fontId="21" fillId="0" borderId="15" xfId="0" applyFont="1" applyBorder="1"/>
    <xf numFmtId="0" fontId="34" fillId="4" borderId="1" xfId="0" applyFont="1" applyFill="1" applyBorder="1" applyAlignment="1">
      <alignment horizontal="center" vertical="center"/>
    </xf>
    <xf numFmtId="0" fontId="33" fillId="3" borderId="9" xfId="0" applyFont="1" applyFill="1" applyBorder="1" applyAlignment="1">
      <alignment horizontal="center"/>
    </xf>
    <xf numFmtId="0" fontId="33" fillId="3" borderId="10" xfId="0" applyFont="1" applyFill="1" applyBorder="1" applyAlignment="1">
      <alignment horizontal="center"/>
    </xf>
    <xf numFmtId="0" fontId="33" fillId="3" borderId="11" xfId="0" applyFont="1" applyFill="1" applyBorder="1" applyAlignment="1">
      <alignment horizontal="center"/>
    </xf>
    <xf numFmtId="0" fontId="33" fillId="3" borderId="4" xfId="0" applyFont="1" applyFill="1" applyBorder="1" applyAlignment="1">
      <alignment horizontal="center" vertical="center" wrapText="1"/>
    </xf>
    <xf numFmtId="0" fontId="33" fillId="3" borderId="2" xfId="0" applyFont="1" applyFill="1" applyBorder="1" applyAlignment="1">
      <alignment horizontal="center" vertical="center" wrapText="1"/>
    </xf>
    <xf numFmtId="0" fontId="33" fillId="3" borderId="3" xfId="0" applyFont="1" applyFill="1" applyBorder="1" applyAlignment="1">
      <alignment horizontal="center" vertical="center" wrapText="1"/>
    </xf>
    <xf numFmtId="0" fontId="33" fillId="3" borderId="12" xfId="0" applyFont="1" applyFill="1" applyBorder="1" applyAlignment="1">
      <alignment horizontal="center" vertical="center" wrapText="1"/>
    </xf>
    <xf numFmtId="0" fontId="33" fillId="3" borderId="13" xfId="0" applyFont="1" applyFill="1" applyBorder="1" applyAlignment="1">
      <alignment horizontal="center" vertical="center" wrapText="1"/>
    </xf>
    <xf numFmtId="0" fontId="33" fillId="3" borderId="14" xfId="0" applyFont="1" applyFill="1" applyBorder="1" applyAlignment="1">
      <alignment horizontal="center" vertical="center" wrapText="1"/>
    </xf>
    <xf numFmtId="0" fontId="31" fillId="7" borderId="9" xfId="0" applyFont="1" applyFill="1" applyBorder="1" applyAlignment="1">
      <alignment horizontal="left"/>
    </xf>
    <xf numFmtId="0" fontId="21" fillId="7" borderId="10" xfId="0" applyFont="1" applyFill="1" applyBorder="1" applyAlignment="1">
      <alignment horizontal="left"/>
    </xf>
    <xf numFmtId="0" fontId="21" fillId="7" borderId="15" xfId="0" applyFont="1" applyFill="1" applyBorder="1" applyAlignment="1">
      <alignment horizontal="left"/>
    </xf>
    <xf numFmtId="0" fontId="32" fillId="6" borderId="9" xfId="0" applyFont="1" applyFill="1" applyBorder="1" applyAlignment="1">
      <alignment horizontal="center"/>
    </xf>
    <xf numFmtId="0" fontId="27" fillId="6" borderId="10" xfId="0" applyFont="1" applyFill="1" applyBorder="1"/>
    <xf numFmtId="0" fontId="27" fillId="6" borderId="15" xfId="0" applyFont="1" applyFill="1" applyBorder="1"/>
    <xf numFmtId="0" fontId="21" fillId="0" borderId="2" xfId="0" applyFont="1" applyBorder="1"/>
    <xf numFmtId="0" fontId="21" fillId="0" borderId="3" xfId="0" applyFont="1" applyBorder="1"/>
    <xf numFmtId="0" fontId="21" fillId="2" borderId="10" xfId="0" applyFont="1" applyFill="1" applyBorder="1" applyAlignment="1">
      <alignment horizontal="right" vertical="center" wrapText="1"/>
    </xf>
    <xf numFmtId="0" fontId="21" fillId="0" borderId="16" xfId="0" applyFont="1" applyBorder="1" applyAlignment="1">
      <alignment horizontal="center" wrapText="1"/>
    </xf>
    <xf numFmtId="0" fontId="21" fillId="0" borderId="17" xfId="0" applyFont="1" applyBorder="1" applyAlignment="1">
      <alignment horizontal="center" wrapText="1"/>
    </xf>
    <xf numFmtId="0" fontId="21" fillId="0" borderId="18" xfId="0" applyFont="1" applyBorder="1" applyAlignment="1">
      <alignment horizontal="center" wrapText="1"/>
    </xf>
    <xf numFmtId="0" fontId="6" fillId="0" borderId="6" xfId="0" applyFont="1" applyBorder="1" applyAlignment="1">
      <alignment horizontal="justify" vertical="center" wrapText="1"/>
    </xf>
    <xf numFmtId="0" fontId="6" fillId="0" borderId="19" xfId="0" applyFont="1" applyBorder="1" applyAlignment="1">
      <alignment horizontal="justify" vertical="center" wrapText="1"/>
    </xf>
    <xf numFmtId="0" fontId="6" fillId="0" borderId="7" xfId="0" applyFont="1" applyBorder="1" applyAlignment="1">
      <alignment horizontal="justify" vertical="center" wrapText="1"/>
    </xf>
    <xf numFmtId="0" fontId="6" fillId="0" borderId="23" xfId="0" applyFont="1" applyBorder="1" applyAlignment="1">
      <alignment horizontal="justify" vertical="center" wrapText="1"/>
    </xf>
    <xf numFmtId="0" fontId="6" fillId="0" borderId="24" xfId="0" applyFont="1" applyBorder="1" applyAlignment="1">
      <alignment horizontal="justify" vertical="center" wrapText="1"/>
    </xf>
    <xf numFmtId="0" fontId="6" fillId="0" borderId="25" xfId="0" applyFont="1" applyBorder="1" applyAlignment="1">
      <alignment horizontal="justify" vertical="center" wrapText="1"/>
    </xf>
    <xf numFmtId="0" fontId="21" fillId="2" borderId="6" xfId="0" applyFont="1" applyFill="1" applyBorder="1" applyAlignment="1">
      <alignment horizontal="left" vertical="center" wrapText="1"/>
    </xf>
    <xf numFmtId="0" fontId="21" fillId="2" borderId="7" xfId="0" applyFont="1" applyFill="1" applyBorder="1" applyAlignment="1">
      <alignment horizontal="left" vertical="center" wrapText="1"/>
    </xf>
    <xf numFmtId="0" fontId="21" fillId="2" borderId="20" xfId="0" applyFont="1" applyFill="1" applyBorder="1" applyAlignment="1">
      <alignment vertical="center" wrapText="1"/>
    </xf>
    <xf numFmtId="0" fontId="21" fillId="2" borderId="21" xfId="0" applyFont="1" applyFill="1" applyBorder="1" applyAlignment="1">
      <alignment vertical="center" wrapText="1"/>
    </xf>
    <xf numFmtId="0" fontId="34" fillId="2" borderId="8" xfId="0" applyFont="1" applyFill="1" applyBorder="1" applyAlignment="1">
      <alignment horizontal="left" vertical="center" wrapText="1"/>
    </xf>
    <xf numFmtId="0" fontId="34" fillId="0" borderId="26" xfId="0" applyFont="1" applyBorder="1" applyAlignment="1">
      <alignment horizontal="left"/>
    </xf>
    <xf numFmtId="0" fontId="21" fillId="0" borderId="25" xfId="0" applyFont="1" applyBorder="1"/>
    <xf numFmtId="0" fontId="6" fillId="0" borderId="24" xfId="0" applyFont="1" applyBorder="1" applyAlignment="1">
      <alignment horizontal="justify" vertical="center"/>
    </xf>
    <xf numFmtId="0" fontId="6" fillId="0" borderId="25" xfId="0" applyFont="1" applyBorder="1" applyAlignment="1">
      <alignment horizontal="justify" vertical="center"/>
    </xf>
    <xf numFmtId="0" fontId="34" fillId="2" borderId="9" xfId="0" applyFont="1" applyFill="1" applyBorder="1" applyAlignment="1">
      <alignment horizontal="left" vertical="center" wrapText="1"/>
    </xf>
    <xf numFmtId="0" fontId="34" fillId="2" borderId="10" xfId="0" applyFont="1" applyFill="1" applyBorder="1" applyAlignment="1">
      <alignment horizontal="left" vertical="center" wrapText="1"/>
    </xf>
    <xf numFmtId="0" fontId="34" fillId="2" borderId="15"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1" fillId="2" borderId="15" xfId="0" applyFont="1" applyFill="1" applyBorder="1" applyAlignment="1">
      <alignment horizontal="left" vertical="center" wrapText="1"/>
    </xf>
    <xf numFmtId="0" fontId="6" fillId="0" borderId="9" xfId="0" applyFont="1" applyBorder="1" applyAlignment="1">
      <alignment horizontal="justify" vertical="center" wrapText="1"/>
    </xf>
    <xf numFmtId="0" fontId="6" fillId="0" borderId="10" xfId="0" applyFont="1" applyBorder="1" applyAlignment="1">
      <alignment horizontal="justify" vertical="center" wrapText="1"/>
    </xf>
    <xf numFmtId="0" fontId="6" fillId="0" borderId="15" xfId="0" applyFont="1" applyBorder="1" applyAlignment="1">
      <alignment horizontal="justify" vertical="center" wrapText="1"/>
    </xf>
    <xf numFmtId="0" fontId="21" fillId="2" borderId="20" xfId="0" applyFont="1" applyFill="1" applyBorder="1" applyAlignment="1">
      <alignment horizontal="left" vertical="center" wrapText="1"/>
    </xf>
    <xf numFmtId="0" fontId="21" fillId="0" borderId="21" xfId="0" applyFont="1" applyBorder="1"/>
    <xf numFmtId="0" fontId="6" fillId="0" borderId="20" xfId="0" applyFont="1" applyBorder="1" applyAlignment="1">
      <alignment horizontal="justify" vertical="center" wrapText="1"/>
    </xf>
    <xf numFmtId="0" fontId="6" fillId="0" borderId="22" xfId="0" applyFont="1" applyBorder="1" applyAlignment="1">
      <alignment horizontal="justify" vertical="center"/>
    </xf>
    <xf numFmtId="0" fontId="6" fillId="0" borderId="21" xfId="0" applyFont="1" applyBorder="1" applyAlignment="1">
      <alignment horizontal="justify" vertical="center"/>
    </xf>
    <xf numFmtId="0" fontId="34" fillId="0" borderId="27" xfId="0" applyFont="1" applyBorder="1" applyAlignment="1">
      <alignment horizontal="left"/>
    </xf>
    <xf numFmtId="0" fontId="21" fillId="0" borderId="7" xfId="0" applyFont="1" applyBorder="1"/>
    <xf numFmtId="0" fontId="6" fillId="0" borderId="19" xfId="0" applyFont="1" applyBorder="1" applyAlignment="1">
      <alignment horizontal="justify" vertical="center"/>
    </xf>
    <xf numFmtId="0" fontId="6" fillId="0" borderId="7" xfId="0" applyFont="1" applyBorder="1" applyAlignment="1">
      <alignment horizontal="justify" vertical="center"/>
    </xf>
    <xf numFmtId="0" fontId="21" fillId="0" borderId="27" xfId="0" applyFont="1" applyBorder="1" applyAlignment="1">
      <alignment horizontal="left"/>
    </xf>
    <xf numFmtId="0" fontId="21" fillId="0" borderId="26" xfId="0" applyFont="1" applyBorder="1" applyAlignment="1">
      <alignment horizontal="left"/>
    </xf>
    <xf numFmtId="0" fontId="21" fillId="0" borderId="4" xfId="0" applyFont="1" applyBorder="1" applyAlignment="1">
      <alignment horizontal="justify" vertical="center" wrapText="1"/>
    </xf>
    <xf numFmtId="0" fontId="21" fillId="0" borderId="28" xfId="0" applyFont="1" applyBorder="1"/>
    <xf numFmtId="0" fontId="21" fillId="0" borderId="0" xfId="0" applyFont="1" applyAlignment="1">
      <alignment horizontal="center"/>
    </xf>
    <xf numFmtId="0" fontId="21" fillId="0" borderId="29" xfId="0" applyFont="1" applyBorder="1"/>
    <xf numFmtId="0" fontId="21" fillId="0" borderId="12" xfId="0" applyFont="1" applyBorder="1"/>
    <xf numFmtId="0" fontId="34" fillId="2" borderId="27" xfId="0" applyFont="1" applyFill="1" applyBorder="1" applyAlignment="1">
      <alignment horizontal="left" vertical="center" wrapText="1"/>
    </xf>
    <xf numFmtId="0" fontId="21" fillId="2" borderId="21" xfId="0" applyFont="1" applyFill="1" applyBorder="1" applyAlignment="1">
      <alignment horizontal="left" vertical="center" wrapText="1"/>
    </xf>
    <xf numFmtId="0" fontId="6" fillId="0" borderId="22" xfId="0" applyFont="1" applyBorder="1" applyAlignment="1">
      <alignment horizontal="justify" vertical="center" wrapText="1"/>
    </xf>
    <xf numFmtId="0" fontId="6" fillId="0" borderId="21" xfId="0" applyFont="1" applyBorder="1" applyAlignment="1">
      <alignment horizontal="justify" vertical="center" wrapText="1"/>
    </xf>
    <xf numFmtId="0" fontId="6" fillId="0" borderId="23" xfId="0" applyFont="1" applyBorder="1" applyAlignment="1">
      <alignment horizontal="justify" vertical="top" wrapText="1"/>
    </xf>
    <xf numFmtId="0" fontId="6" fillId="0" borderId="24" xfId="0" applyFont="1" applyBorder="1" applyAlignment="1">
      <alignment horizontal="justify" vertical="top" wrapText="1"/>
    </xf>
    <xf numFmtId="0" fontId="6" fillId="0" borderId="25" xfId="0" applyFont="1" applyBorder="1" applyAlignment="1">
      <alignment horizontal="justify" vertical="top" wrapText="1"/>
    </xf>
    <xf numFmtId="0" fontId="6" fillId="0" borderId="52" xfId="0" applyFont="1" applyBorder="1" applyAlignment="1">
      <alignment horizontal="justify" vertical="top" wrapText="1"/>
    </xf>
    <xf numFmtId="0" fontId="6" fillId="0" borderId="53" xfId="0" applyFont="1" applyBorder="1" applyAlignment="1">
      <alignment horizontal="justify" vertical="top" wrapText="1"/>
    </xf>
    <xf numFmtId="0" fontId="6" fillId="0" borderId="51" xfId="0" applyFont="1" applyBorder="1" applyAlignment="1">
      <alignment horizontal="justify" vertical="top" wrapText="1"/>
    </xf>
    <xf numFmtId="0" fontId="41" fillId="10" borderId="9" xfId="0" applyFont="1" applyFill="1" applyBorder="1" applyAlignment="1">
      <alignment horizontal="center" vertical="center"/>
    </xf>
    <xf numFmtId="0" fontId="41" fillId="10" borderId="10" xfId="0" applyFont="1" applyFill="1" applyBorder="1" applyAlignment="1">
      <alignment horizontal="center" vertical="center"/>
    </xf>
    <xf numFmtId="0" fontId="41" fillId="10" borderId="15" xfId="0" applyFont="1" applyFill="1" applyBorder="1" applyAlignment="1">
      <alignment horizontal="center" vertical="center"/>
    </xf>
    <xf numFmtId="0" fontId="33" fillId="0" borderId="13" xfId="0" applyFont="1" applyBorder="1" applyAlignment="1">
      <alignment horizontal="center" vertical="center"/>
    </xf>
    <xf numFmtId="0" fontId="41" fillId="10" borderId="11" xfId="0" applyFont="1" applyFill="1" applyBorder="1" applyAlignment="1">
      <alignment horizontal="center" vertical="center"/>
    </xf>
    <xf numFmtId="0" fontId="6" fillId="0" borderId="31" xfId="0" applyFont="1" applyBorder="1" applyAlignment="1">
      <alignment horizontal="justify" vertical="top"/>
    </xf>
    <xf numFmtId="0" fontId="6" fillId="0" borderId="54" xfId="0" applyFont="1" applyBorder="1" applyAlignment="1">
      <alignment horizontal="justify" vertical="top"/>
    </xf>
    <xf numFmtId="0" fontId="6" fillId="0" borderId="32" xfId="0" applyFont="1" applyBorder="1" applyAlignment="1">
      <alignment horizontal="justify" vertical="top"/>
    </xf>
    <xf numFmtId="0" fontId="41" fillId="10" borderId="0" xfId="0" applyFont="1" applyFill="1" applyAlignment="1">
      <alignment horizontal="center" vertical="center" wrapText="1"/>
    </xf>
    <xf numFmtId="0" fontId="36" fillId="0" borderId="0" xfId="0" applyFont="1" applyAlignment="1">
      <alignment horizontal="center" vertical="center"/>
    </xf>
    <xf numFmtId="0" fontId="33" fillId="11" borderId="5" xfId="0" applyFont="1" applyFill="1" applyBorder="1" applyAlignment="1">
      <alignment horizontal="center" vertical="center"/>
    </xf>
    <xf numFmtId="0" fontId="6" fillId="0" borderId="0" xfId="1" applyAlignment="1">
      <alignment horizontal="left" wrapText="1"/>
    </xf>
    <xf numFmtId="0" fontId="6" fillId="0" borderId="0" xfId="1" applyAlignment="1">
      <alignment horizontal="left" vertical="top" wrapText="1"/>
    </xf>
    <xf numFmtId="0" fontId="65" fillId="10" borderId="0" xfId="0" applyFont="1" applyFill="1" applyAlignment="1">
      <alignment horizontal="center" vertical="center" wrapText="1"/>
    </xf>
    <xf numFmtId="0" fontId="6" fillId="16" borderId="37" xfId="1" applyFill="1" applyBorder="1" applyAlignment="1">
      <alignment horizontal="justify" vertical="center" wrapText="1"/>
    </xf>
    <xf numFmtId="0" fontId="6" fillId="16" borderId="38" xfId="1" applyFill="1" applyBorder="1" applyAlignment="1">
      <alignment horizontal="justify" vertical="center" wrapText="1"/>
    </xf>
    <xf numFmtId="0" fontId="6" fillId="16" borderId="59" xfId="1" applyFill="1" applyBorder="1" applyAlignment="1">
      <alignment horizontal="justify" vertical="center" wrapText="1"/>
    </xf>
    <xf numFmtId="0" fontId="6" fillId="16" borderId="60" xfId="1" applyFill="1" applyBorder="1" applyAlignment="1">
      <alignment horizontal="justify" vertical="center" wrapText="1"/>
    </xf>
    <xf numFmtId="0" fontId="6" fillId="16" borderId="56" xfId="1" applyFill="1" applyBorder="1" applyAlignment="1">
      <alignment horizontal="justify" vertical="center" wrapText="1"/>
    </xf>
    <xf numFmtId="0" fontId="6" fillId="16" borderId="58" xfId="1" applyFill="1" applyBorder="1" applyAlignment="1">
      <alignment horizontal="justify" vertical="center" wrapText="1"/>
    </xf>
    <xf numFmtId="0" fontId="6" fillId="16" borderId="4" xfId="1" applyFill="1" applyBorder="1" applyAlignment="1">
      <alignment horizontal="justify" vertical="center" wrapText="1"/>
    </xf>
    <xf numFmtId="0" fontId="6" fillId="16" borderId="3" xfId="1" applyFill="1" applyBorder="1" applyAlignment="1">
      <alignment horizontal="justify" vertical="center" wrapText="1"/>
    </xf>
    <xf numFmtId="0" fontId="6" fillId="16" borderId="28" xfId="1" applyFill="1" applyBorder="1" applyAlignment="1">
      <alignment horizontal="justify" vertical="center" wrapText="1"/>
    </xf>
    <xf numFmtId="0" fontId="6" fillId="16" borderId="29" xfId="1" applyFill="1" applyBorder="1" applyAlignment="1">
      <alignment horizontal="justify" vertical="center" wrapText="1"/>
    </xf>
    <xf numFmtId="0" fontId="6" fillId="16" borderId="12" xfId="1" applyFill="1" applyBorder="1" applyAlignment="1">
      <alignment horizontal="justify" vertical="center" wrapText="1"/>
    </xf>
    <xf numFmtId="0" fontId="6" fillId="16" borderId="14" xfId="1" applyFill="1" applyBorder="1" applyAlignment="1">
      <alignment horizontal="justify" vertical="center" wrapText="1"/>
    </xf>
    <xf numFmtId="0" fontId="6" fillId="0" borderId="0" xfId="1" applyAlignment="1">
      <alignment horizontal="justify" vertical="center" wrapText="1"/>
    </xf>
    <xf numFmtId="0" fontId="6" fillId="0" borderId="0" xfId="1" applyAlignment="1">
      <alignment horizontal="justify" vertical="center"/>
    </xf>
    <xf numFmtId="0" fontId="64" fillId="14" borderId="61" xfId="1" applyFont="1" applyFill="1" applyBorder="1" applyAlignment="1">
      <alignment horizontal="center" wrapText="1"/>
    </xf>
    <xf numFmtId="0" fontId="64" fillId="14" borderId="61" xfId="1" applyFont="1" applyFill="1" applyBorder="1" applyAlignment="1">
      <alignment horizontal="center" vertical="center" wrapText="1"/>
    </xf>
    <xf numFmtId="0" fontId="6" fillId="16" borderId="3" xfId="1" applyFill="1" applyBorder="1" applyAlignment="1">
      <alignment horizontal="justify" vertical="center"/>
    </xf>
    <xf numFmtId="0" fontId="6" fillId="16" borderId="28" xfId="1" applyFill="1" applyBorder="1" applyAlignment="1">
      <alignment horizontal="justify" vertical="center"/>
    </xf>
    <xf numFmtId="0" fontId="6" fillId="16" borderId="29" xfId="1" applyFill="1" applyBorder="1" applyAlignment="1">
      <alignment horizontal="justify" vertical="center"/>
    </xf>
    <xf numFmtId="0" fontId="6" fillId="16" borderId="12" xfId="1" applyFill="1" applyBorder="1" applyAlignment="1">
      <alignment horizontal="justify" vertical="center"/>
    </xf>
    <xf numFmtId="0" fontId="6" fillId="16" borderId="14" xfId="1" applyFill="1" applyBorder="1" applyAlignment="1">
      <alignment horizontal="justify" vertical="center"/>
    </xf>
    <xf numFmtId="0" fontId="12" fillId="0" borderId="0" xfId="1" applyFont="1" applyAlignment="1">
      <alignment horizontal="justify" vertical="center" wrapText="1"/>
    </xf>
    <xf numFmtId="0" fontId="12" fillId="0" borderId="0" xfId="1" applyFont="1" applyAlignment="1">
      <alignment horizontal="justify" vertical="center"/>
    </xf>
    <xf numFmtId="0" fontId="6" fillId="16" borderId="55" xfId="1" applyFill="1" applyBorder="1" applyAlignment="1">
      <alignment horizontal="justify" vertical="center" wrapText="1"/>
    </xf>
    <xf numFmtId="0" fontId="6" fillId="16" borderId="0" xfId="1" applyFill="1" applyAlignment="1">
      <alignment horizontal="justify" vertical="center" wrapText="1"/>
    </xf>
    <xf numFmtId="0" fontId="6" fillId="16" borderId="57" xfId="1" applyFill="1" applyBorder="1" applyAlignment="1">
      <alignment horizontal="justify" vertical="center" wrapText="1"/>
    </xf>
    <xf numFmtId="0" fontId="6" fillId="16" borderId="38" xfId="1" applyFill="1" applyBorder="1" applyAlignment="1">
      <alignment horizontal="justify" vertical="center"/>
    </xf>
    <xf numFmtId="0" fontId="6" fillId="16" borderId="59" xfId="1" applyFill="1" applyBorder="1" applyAlignment="1">
      <alignment horizontal="justify" vertical="center"/>
    </xf>
    <xf numFmtId="0" fontId="6" fillId="16" borderId="60" xfId="1" applyFill="1" applyBorder="1" applyAlignment="1">
      <alignment horizontal="justify" vertical="center"/>
    </xf>
    <xf numFmtId="0" fontId="6" fillId="16" borderId="56" xfId="1" applyFill="1" applyBorder="1" applyAlignment="1">
      <alignment horizontal="justify" vertical="center"/>
    </xf>
    <xf numFmtId="0" fontId="6" fillId="16" borderId="58" xfId="1" applyFill="1" applyBorder="1" applyAlignment="1">
      <alignment horizontal="justify" vertical="center"/>
    </xf>
    <xf numFmtId="0" fontId="6" fillId="16" borderId="37" xfId="1" applyFill="1" applyBorder="1" applyAlignment="1">
      <alignment horizontal="center" vertical="center" wrapText="1"/>
    </xf>
    <xf numFmtId="0" fontId="6" fillId="16" borderId="55" xfId="1" applyFill="1" applyBorder="1" applyAlignment="1">
      <alignment horizontal="center" vertical="center" wrapText="1"/>
    </xf>
    <xf numFmtId="0" fontId="6" fillId="16" borderId="38" xfId="1" applyFill="1" applyBorder="1" applyAlignment="1">
      <alignment horizontal="center" vertical="center" wrapText="1"/>
    </xf>
    <xf numFmtId="0" fontId="6" fillId="16" borderId="59" xfId="1" applyFill="1" applyBorder="1" applyAlignment="1">
      <alignment horizontal="center" vertical="center" wrapText="1"/>
    </xf>
    <xf numFmtId="0" fontId="6" fillId="16" borderId="0" xfId="1" applyFill="1" applyAlignment="1">
      <alignment horizontal="center" vertical="center" wrapText="1"/>
    </xf>
    <xf numFmtId="0" fontId="6" fillId="16" borderId="60" xfId="1" applyFill="1" applyBorder="1" applyAlignment="1">
      <alignment horizontal="center" vertical="center" wrapText="1"/>
    </xf>
    <xf numFmtId="0" fontId="6" fillId="16" borderId="56" xfId="1" applyFill="1" applyBorder="1" applyAlignment="1">
      <alignment horizontal="center" vertical="center" wrapText="1"/>
    </xf>
    <xf numFmtId="0" fontId="6" fillId="16" borderId="57" xfId="1" applyFill="1" applyBorder="1" applyAlignment="1">
      <alignment horizontal="center" vertical="center" wrapText="1"/>
    </xf>
    <xf numFmtId="0" fontId="6" fillId="16" borderId="58" xfId="1" applyFill="1" applyBorder="1" applyAlignment="1">
      <alignment horizontal="center" vertical="center" wrapText="1"/>
    </xf>
    <xf numFmtId="0" fontId="6" fillId="15" borderId="37" xfId="1" applyFill="1" applyBorder="1" applyAlignment="1">
      <alignment horizontal="center" vertical="center" wrapText="1"/>
    </xf>
    <xf numFmtId="0" fontId="6" fillId="15" borderId="55" xfId="1" applyFill="1" applyBorder="1" applyAlignment="1">
      <alignment horizontal="center" vertical="center" wrapText="1"/>
    </xf>
    <xf numFmtId="0" fontId="6" fillId="15" borderId="38" xfId="1" applyFill="1" applyBorder="1" applyAlignment="1">
      <alignment horizontal="center" vertical="center" wrapText="1"/>
    </xf>
    <xf numFmtId="0" fontId="6" fillId="15" borderId="59" xfId="1" applyFill="1" applyBorder="1" applyAlignment="1">
      <alignment horizontal="center" vertical="center" wrapText="1"/>
    </xf>
    <xf numFmtId="0" fontId="6" fillId="15" borderId="0" xfId="1" applyFill="1" applyAlignment="1">
      <alignment horizontal="center" vertical="center" wrapText="1"/>
    </xf>
    <xf numFmtId="0" fontId="6" fillId="15" borderId="60" xfId="1" applyFill="1" applyBorder="1" applyAlignment="1">
      <alignment horizontal="center" vertical="center" wrapText="1"/>
    </xf>
    <xf numFmtId="0" fontId="6" fillId="15" borderId="56" xfId="1" applyFill="1" applyBorder="1" applyAlignment="1">
      <alignment horizontal="center" vertical="center" wrapText="1"/>
    </xf>
    <xf numFmtId="0" fontId="6" fillId="15" borderId="57" xfId="1" applyFill="1" applyBorder="1" applyAlignment="1">
      <alignment horizontal="center" vertical="center" wrapText="1"/>
    </xf>
    <xf numFmtId="0" fontId="6" fillId="15" borderId="58" xfId="1" applyFill="1" applyBorder="1" applyAlignment="1">
      <alignment horizontal="center" vertical="center" wrapText="1"/>
    </xf>
    <xf numFmtId="0" fontId="40" fillId="10" borderId="5" xfId="0" applyFont="1" applyFill="1" applyBorder="1" applyAlignment="1">
      <alignment horizontal="center" vertical="center"/>
    </xf>
    <xf numFmtId="0" fontId="3" fillId="0" borderId="0" xfId="1" applyFont="1" applyAlignment="1">
      <alignment horizontal="center" vertical="center"/>
    </xf>
    <xf numFmtId="0" fontId="6" fillId="0" borderId="0" xfId="1" applyAlignment="1">
      <alignment horizontal="center"/>
    </xf>
    <xf numFmtId="0" fontId="6" fillId="16" borderId="5" xfId="1" applyFill="1" applyBorder="1" applyAlignment="1">
      <alignment horizontal="center" vertical="center" wrapText="1"/>
    </xf>
    <xf numFmtId="0" fontId="6" fillId="16" borderId="5" xfId="1" applyFill="1" applyBorder="1" applyAlignment="1">
      <alignment horizontal="justify" vertical="center" wrapText="1"/>
    </xf>
    <xf numFmtId="0" fontId="44" fillId="10" borderId="0" xfId="0" applyFont="1" applyFill="1" applyAlignment="1">
      <alignment horizontal="center" vertical="center" wrapText="1"/>
    </xf>
    <xf numFmtId="0" fontId="45" fillId="10" borderId="5" xfId="0" applyFont="1" applyFill="1" applyBorder="1" applyAlignment="1">
      <alignment horizontal="center" vertical="center" wrapText="1"/>
    </xf>
    <xf numFmtId="0" fontId="39" fillId="0" borderId="0" xfId="0" applyFont="1" applyAlignment="1">
      <alignment horizontal="right"/>
    </xf>
    <xf numFmtId="0" fontId="32" fillId="10" borderId="9" xfId="0" applyFont="1" applyFill="1" applyBorder="1" applyAlignment="1">
      <alignment horizontal="center" vertical="center"/>
    </xf>
    <xf numFmtId="0" fontId="27" fillId="10" borderId="10" xfId="0" applyFont="1" applyFill="1" applyBorder="1" applyAlignment="1">
      <alignment vertical="center"/>
    </xf>
    <xf numFmtId="0" fontId="27" fillId="10" borderId="15" xfId="0" applyFont="1" applyFill="1" applyBorder="1" applyAlignment="1">
      <alignment vertical="center"/>
    </xf>
    <xf numFmtId="0" fontId="42" fillId="11" borderId="9" xfId="0" applyFont="1" applyFill="1" applyBorder="1" applyAlignment="1">
      <alignment horizontal="center" vertical="center"/>
    </xf>
    <xf numFmtId="0" fontId="21" fillId="11" borderId="10" xfId="0" applyFont="1" applyFill="1" applyBorder="1"/>
    <xf numFmtId="0" fontId="21" fillId="11" borderId="15" xfId="0" applyFont="1" applyFill="1" applyBorder="1"/>
    <xf numFmtId="0" fontId="42" fillId="11" borderId="9" xfId="0" applyFont="1" applyFill="1" applyBorder="1" applyAlignment="1">
      <alignment horizontal="center" vertical="center" wrapText="1"/>
    </xf>
    <xf numFmtId="0" fontId="21" fillId="11" borderId="15" xfId="0" applyFont="1" applyFill="1" applyBorder="1" applyAlignment="1">
      <alignment wrapText="1"/>
    </xf>
    <xf numFmtId="0" fontId="45" fillId="10" borderId="8" xfId="0" applyFont="1" applyFill="1" applyBorder="1" applyAlignment="1">
      <alignment horizontal="center" vertical="center" wrapText="1"/>
    </xf>
    <xf numFmtId="0" fontId="38" fillId="10" borderId="27" xfId="0" applyFont="1" applyFill="1" applyBorder="1"/>
    <xf numFmtId="0" fontId="38" fillId="10" borderId="26" xfId="0" applyFont="1" applyFill="1" applyBorder="1"/>
    <xf numFmtId="0" fontId="6" fillId="0" borderId="4" xfId="0" applyFont="1" applyBorder="1" applyAlignment="1">
      <alignment horizontal="justify" vertical="top" wrapText="1"/>
    </xf>
    <xf numFmtId="0" fontId="6" fillId="0" borderId="2" xfId="0" applyFont="1" applyBorder="1" applyAlignment="1">
      <alignment horizontal="justify" vertical="top"/>
    </xf>
    <xf numFmtId="0" fontId="6" fillId="0" borderId="3" xfId="0" applyFont="1" applyBorder="1" applyAlignment="1">
      <alignment horizontal="justify" vertical="top"/>
    </xf>
    <xf numFmtId="0" fontId="6" fillId="0" borderId="28" xfId="0" applyFont="1" applyBorder="1" applyAlignment="1">
      <alignment horizontal="justify" vertical="top"/>
    </xf>
    <xf numFmtId="0" fontId="6" fillId="0" borderId="0" xfId="0" applyFont="1" applyAlignment="1">
      <alignment horizontal="justify" vertical="top"/>
    </xf>
    <xf numFmtId="0" fontId="6" fillId="0" borderId="29" xfId="0" applyFont="1" applyBorder="1" applyAlignment="1">
      <alignment horizontal="justify" vertical="top"/>
    </xf>
    <xf numFmtId="0" fontId="6" fillId="0" borderId="12" xfId="0" applyFont="1" applyBorder="1" applyAlignment="1">
      <alignment horizontal="justify" vertical="top"/>
    </xf>
    <xf numFmtId="0" fontId="6" fillId="0" borderId="13" xfId="0" applyFont="1" applyBorder="1" applyAlignment="1">
      <alignment horizontal="justify" vertical="top"/>
    </xf>
    <xf numFmtId="0" fontId="6" fillId="0" borderId="14" xfId="0" applyFont="1" applyBorder="1" applyAlignment="1">
      <alignment horizontal="justify" vertical="top"/>
    </xf>
    <xf numFmtId="0" fontId="5" fillId="11" borderId="4" xfId="0" applyFont="1" applyFill="1" applyBorder="1" applyAlignment="1">
      <alignment horizontal="justify" vertical="top" wrapText="1"/>
    </xf>
    <xf numFmtId="0" fontId="6" fillId="11" borderId="3" xfId="0" applyFont="1" applyFill="1" applyBorder="1" applyAlignment="1">
      <alignment horizontal="justify" vertical="top"/>
    </xf>
    <xf numFmtId="0" fontId="6" fillId="11" borderId="28" xfId="0" applyFont="1" applyFill="1" applyBorder="1" applyAlignment="1">
      <alignment horizontal="justify" vertical="top"/>
    </xf>
    <xf numFmtId="0" fontId="6" fillId="11" borderId="29" xfId="0" applyFont="1" applyFill="1" applyBorder="1" applyAlignment="1">
      <alignment horizontal="justify" vertical="top"/>
    </xf>
    <xf numFmtId="0" fontId="6" fillId="11" borderId="12" xfId="0" applyFont="1" applyFill="1" applyBorder="1" applyAlignment="1">
      <alignment horizontal="justify" vertical="top"/>
    </xf>
    <xf numFmtId="0" fontId="6" fillId="11" borderId="14" xfId="0" applyFont="1" applyFill="1" applyBorder="1" applyAlignment="1">
      <alignment horizontal="justify" vertical="top"/>
    </xf>
    <xf numFmtId="0" fontId="21" fillId="12" borderId="8" xfId="0" applyFont="1" applyFill="1" applyBorder="1" applyAlignment="1">
      <alignment horizontal="center" vertical="center" wrapText="1"/>
    </xf>
    <xf numFmtId="0" fontId="21" fillId="12" borderId="27" xfId="0" applyFont="1" applyFill="1" applyBorder="1"/>
    <xf numFmtId="0" fontId="21" fillId="12" borderId="26" xfId="0" applyFont="1" applyFill="1" applyBorder="1"/>
    <xf numFmtId="0" fontId="21" fillId="12" borderId="27" xfId="0" applyFont="1" applyFill="1" applyBorder="1" applyAlignment="1">
      <alignment horizontal="center" vertical="center" wrapText="1"/>
    </xf>
    <xf numFmtId="0" fontId="21" fillId="12" borderId="26" xfId="0" applyFont="1" applyFill="1" applyBorder="1" applyAlignment="1">
      <alignment horizontal="center" vertical="center" wrapText="1"/>
    </xf>
    <xf numFmtId="0" fontId="6" fillId="0" borderId="2" xfId="0" applyFont="1" applyBorder="1" applyAlignment="1">
      <alignment horizontal="justify" vertical="top" wrapText="1"/>
    </xf>
    <xf numFmtId="0" fontId="6" fillId="0" borderId="3" xfId="0" applyFont="1" applyBorder="1" applyAlignment="1">
      <alignment horizontal="justify" vertical="top" wrapText="1"/>
    </xf>
    <xf numFmtId="0" fontId="6" fillId="0" borderId="28" xfId="0" applyFont="1" applyBorder="1" applyAlignment="1">
      <alignment horizontal="justify" vertical="top" wrapText="1"/>
    </xf>
    <xf numFmtId="0" fontId="6" fillId="0" borderId="0" xfId="0" applyFont="1" applyAlignment="1">
      <alignment horizontal="justify" vertical="top" wrapText="1"/>
    </xf>
    <xf numFmtId="0" fontId="6" fillId="0" borderId="29" xfId="0" applyFont="1" applyBorder="1" applyAlignment="1">
      <alignment horizontal="justify" vertical="top" wrapText="1"/>
    </xf>
    <xf numFmtId="0" fontId="6" fillId="0" borderId="12" xfId="0" applyFont="1" applyBorder="1" applyAlignment="1">
      <alignment horizontal="justify" vertical="top" wrapText="1"/>
    </xf>
    <xf numFmtId="0" fontId="6" fillId="0" borderId="13" xfId="0" applyFont="1" applyBorder="1" applyAlignment="1">
      <alignment horizontal="justify" vertical="top" wrapText="1"/>
    </xf>
    <xf numFmtId="0" fontId="6" fillId="0" borderId="14" xfId="0" applyFont="1" applyBorder="1" applyAlignment="1">
      <alignment horizontal="justify" vertical="top" wrapText="1"/>
    </xf>
    <xf numFmtId="0" fontId="21" fillId="12" borderId="3" xfId="0" applyFont="1" applyFill="1" applyBorder="1" applyAlignment="1">
      <alignment horizontal="center" vertical="center" wrapText="1"/>
    </xf>
    <xf numFmtId="0" fontId="21" fillId="12" borderId="29" xfId="0" applyFont="1" applyFill="1" applyBorder="1"/>
    <xf numFmtId="0" fontId="21" fillId="12" borderId="14" xfId="0" applyFont="1" applyFill="1" applyBorder="1"/>
    <xf numFmtId="49" fontId="21" fillId="12" borderId="3" xfId="0" applyNumberFormat="1" applyFont="1" applyFill="1" applyBorder="1" applyAlignment="1">
      <alignment horizontal="center" vertical="center" wrapText="1"/>
    </xf>
    <xf numFmtId="49" fontId="21" fillId="12" borderId="29" xfId="0" applyNumberFormat="1" applyFont="1" applyFill="1" applyBorder="1"/>
    <xf numFmtId="49" fontId="21" fillId="12" borderId="14" xfId="0" applyNumberFormat="1" applyFont="1" applyFill="1" applyBorder="1"/>
    <xf numFmtId="0" fontId="43" fillId="11" borderId="9" xfId="0" applyFont="1" applyFill="1" applyBorder="1" applyAlignment="1">
      <alignment horizontal="center" vertical="center"/>
    </xf>
    <xf numFmtId="0" fontId="43" fillId="11" borderId="10" xfId="0" applyFont="1" applyFill="1" applyBorder="1" applyAlignment="1">
      <alignment horizontal="center" vertical="center"/>
    </xf>
    <xf numFmtId="0" fontId="43" fillId="11" borderId="15" xfId="0" applyFont="1" applyFill="1" applyBorder="1" applyAlignment="1">
      <alignment horizontal="center" vertical="center"/>
    </xf>
    <xf numFmtId="44" fontId="43" fillId="11" borderId="9" xfId="5" applyFont="1" applyFill="1" applyBorder="1" applyAlignment="1">
      <alignment horizontal="center" vertical="center"/>
    </xf>
    <xf numFmtId="44" fontId="43" fillId="11" borderId="15" xfId="5" applyFont="1" applyFill="1" applyBorder="1" applyAlignment="1">
      <alignment horizontal="center" vertical="center"/>
    </xf>
    <xf numFmtId="0" fontId="19" fillId="0" borderId="5" xfId="1" applyFont="1" applyBorder="1" applyAlignment="1">
      <alignment horizontal="left" vertical="center" wrapText="1"/>
    </xf>
    <xf numFmtId="0" fontId="46" fillId="10" borderId="9" xfId="1" applyFont="1" applyFill="1" applyBorder="1" applyAlignment="1">
      <alignment horizontal="center" vertical="center"/>
    </xf>
    <xf numFmtId="0" fontId="46" fillId="10" borderId="10" xfId="1" applyFont="1" applyFill="1" applyBorder="1" applyAlignment="1">
      <alignment horizontal="center" vertical="center"/>
    </xf>
    <xf numFmtId="0" fontId="61" fillId="0" borderId="5" xfId="1" applyFont="1" applyBorder="1" applyAlignment="1">
      <alignment horizontal="center" vertical="center" wrapText="1"/>
    </xf>
    <xf numFmtId="14" fontId="61" fillId="0" borderId="41" xfId="1" applyNumberFormat="1" applyFont="1" applyBorder="1" applyAlignment="1">
      <alignment horizontal="center" vertical="center" wrapText="1"/>
    </xf>
    <xf numFmtId="0" fontId="5" fillId="12" borderId="42" xfId="1" applyFont="1" applyFill="1" applyBorder="1" applyAlignment="1">
      <alignment horizontal="right" vertical="center" wrapText="1"/>
    </xf>
    <xf numFmtId="0" fontId="5" fillId="12" borderId="43" xfId="1" applyFont="1" applyFill="1" applyBorder="1" applyAlignment="1">
      <alignment horizontal="right" vertical="center" wrapText="1"/>
    </xf>
    <xf numFmtId="14" fontId="61" fillId="0" borderId="5" xfId="1" applyNumberFormat="1" applyFont="1" applyBorder="1" applyAlignment="1">
      <alignment horizontal="center" vertical="center" wrapText="1"/>
    </xf>
    <xf numFmtId="0" fontId="22" fillId="12" borderId="5" xfId="1" applyFont="1" applyFill="1" applyBorder="1" applyAlignment="1">
      <alignment horizontal="center" vertical="center"/>
    </xf>
    <xf numFmtId="9" fontId="17" fillId="0" borderId="5" xfId="1" applyNumberFormat="1" applyFont="1" applyBorder="1" applyAlignment="1">
      <alignment horizontal="center" vertical="center"/>
    </xf>
    <xf numFmtId="0" fontId="17" fillId="0" borderId="5" xfId="1" applyFont="1" applyBorder="1" applyAlignment="1">
      <alignment horizontal="center" vertical="center"/>
    </xf>
    <xf numFmtId="0" fontId="56" fillId="10" borderId="31" xfId="1" applyFont="1" applyFill="1" applyBorder="1" applyAlignment="1">
      <alignment horizontal="right" vertical="center" wrapText="1"/>
    </xf>
    <xf numFmtId="0" fontId="56" fillId="10" borderId="32" xfId="1" applyFont="1" applyFill="1" applyBorder="1" applyAlignment="1">
      <alignment horizontal="right" vertical="center" wrapText="1"/>
    </xf>
    <xf numFmtId="0" fontId="17" fillId="0" borderId="16" xfId="1" applyFont="1" applyBorder="1" applyAlignment="1">
      <alignment horizontal="center" vertical="center" wrapText="1"/>
    </xf>
    <xf numFmtId="0" fontId="17" fillId="0" borderId="17" xfId="1" applyFont="1" applyBorder="1" applyAlignment="1">
      <alignment horizontal="center" vertical="center" wrapText="1"/>
    </xf>
    <xf numFmtId="0" fontId="17" fillId="0" borderId="18" xfId="1" applyFont="1" applyBorder="1" applyAlignment="1">
      <alignment horizontal="center" vertical="center" wrapText="1"/>
    </xf>
    <xf numFmtId="0" fontId="5" fillId="12" borderId="33" xfId="1" applyFont="1" applyFill="1" applyBorder="1" applyAlignment="1">
      <alignment horizontal="right" vertical="center" wrapText="1"/>
    </xf>
    <xf numFmtId="0" fontId="5" fillId="12" borderId="34" xfId="1" applyFont="1" applyFill="1" applyBorder="1" applyAlignment="1">
      <alignment horizontal="right" vertical="center" wrapText="1"/>
    </xf>
    <xf numFmtId="0" fontId="5" fillId="12" borderId="37" xfId="1" applyFont="1" applyFill="1" applyBorder="1" applyAlignment="1">
      <alignment horizontal="right" vertical="center" wrapText="1"/>
    </xf>
    <xf numFmtId="0" fontId="5" fillId="12" borderId="38" xfId="1" applyFont="1" applyFill="1" applyBorder="1" applyAlignment="1">
      <alignment horizontal="right" vertical="center" wrapText="1"/>
    </xf>
    <xf numFmtId="0" fontId="23" fillId="0" borderId="5" xfId="1" applyFont="1" applyBorder="1" applyAlignment="1">
      <alignment horizontal="center" vertical="center" wrapText="1"/>
    </xf>
    <xf numFmtId="0" fontId="23" fillId="0" borderId="5" xfId="1" applyFont="1" applyBorder="1" applyAlignment="1">
      <alignment horizontal="center" vertical="center"/>
    </xf>
    <xf numFmtId="0" fontId="26" fillId="0" borderId="5" xfId="1" applyFont="1" applyBorder="1" applyAlignment="1">
      <alignment horizontal="center" vertical="center" wrapText="1"/>
    </xf>
    <xf numFmtId="0" fontId="5" fillId="11" borderId="35" xfId="1" applyFont="1" applyFill="1" applyBorder="1" applyAlignment="1">
      <alignment horizontal="right" vertical="center" wrapText="1"/>
    </xf>
    <xf numFmtId="0" fontId="5" fillId="11" borderId="36" xfId="1" applyFont="1" applyFill="1" applyBorder="1" applyAlignment="1">
      <alignment horizontal="right" vertical="center" wrapText="1"/>
    </xf>
    <xf numFmtId="0" fontId="5" fillId="11" borderId="39" xfId="1" applyFont="1" applyFill="1" applyBorder="1" applyAlignment="1">
      <alignment horizontal="right" vertical="center" wrapText="1"/>
    </xf>
    <xf numFmtId="0" fontId="55" fillId="10" borderId="5" xfId="1" applyFont="1" applyFill="1" applyBorder="1" applyAlignment="1">
      <alignment horizontal="center" vertical="center" wrapText="1"/>
    </xf>
    <xf numFmtId="0" fontId="22" fillId="0" borderId="5" xfId="1" applyFont="1" applyBorder="1" applyAlignment="1">
      <alignment horizontal="left" vertical="center" wrapText="1"/>
    </xf>
    <xf numFmtId="0" fontId="6" fillId="0" borderId="5" xfId="1" applyBorder="1" applyAlignment="1">
      <alignment horizontal="left" vertical="center" wrapText="1"/>
    </xf>
    <xf numFmtId="0" fontId="22" fillId="0" borderId="5" xfId="1" applyFont="1" applyBorder="1" applyAlignment="1">
      <alignment horizontal="center" vertical="center" wrapText="1"/>
    </xf>
    <xf numFmtId="0" fontId="5" fillId="11" borderId="33" xfId="1" applyFont="1" applyFill="1" applyBorder="1" applyAlignment="1">
      <alignment horizontal="right" vertical="center" wrapText="1"/>
    </xf>
    <xf numFmtId="0" fontId="5" fillId="11" borderId="34" xfId="1" applyFont="1" applyFill="1" applyBorder="1" applyAlignment="1">
      <alignment horizontal="right" vertical="center" wrapText="1"/>
    </xf>
    <xf numFmtId="0" fontId="28" fillId="0" borderId="5" xfId="1" applyFont="1" applyBorder="1" applyAlignment="1">
      <alignment horizontal="center" vertical="center" wrapText="1"/>
    </xf>
    <xf numFmtId="0" fontId="24" fillId="0" borderId="5" xfId="1" applyFont="1" applyBorder="1" applyAlignment="1">
      <alignment horizontal="center" vertical="center" wrapText="1"/>
    </xf>
    <xf numFmtId="0" fontId="19" fillId="0" borderId="5" xfId="1" applyFont="1" applyBorder="1" applyAlignment="1">
      <alignment horizontal="center" vertical="center"/>
    </xf>
    <xf numFmtId="0" fontId="5" fillId="11" borderId="16" xfId="1" applyFont="1" applyFill="1" applyBorder="1" applyAlignment="1">
      <alignment horizontal="right" vertical="center" wrapText="1"/>
    </xf>
    <xf numFmtId="0" fontId="5" fillId="11" borderId="18" xfId="1" applyFont="1" applyFill="1" applyBorder="1" applyAlignment="1">
      <alignment horizontal="right" vertical="center" wrapText="1"/>
    </xf>
    <xf numFmtId="0" fontId="46" fillId="10" borderId="11" xfId="1" applyFont="1" applyFill="1" applyBorder="1" applyAlignment="1">
      <alignment horizontal="center" vertical="center"/>
    </xf>
    <xf numFmtId="0" fontId="20" fillId="0" borderId="5" xfId="1" applyFont="1" applyBorder="1" applyAlignment="1">
      <alignment horizontal="center" vertical="center"/>
    </xf>
    <xf numFmtId="0" fontId="21" fillId="0" borderId="16" xfId="1" applyFont="1" applyBorder="1" applyAlignment="1">
      <alignment horizontal="center" vertical="center"/>
    </xf>
    <xf numFmtId="0" fontId="21" fillId="0" borderId="17" xfId="1" applyFont="1" applyBorder="1" applyAlignment="1">
      <alignment horizontal="center" vertical="center"/>
    </xf>
    <xf numFmtId="0" fontId="21" fillId="0" borderId="18" xfId="1" applyFont="1" applyBorder="1" applyAlignment="1">
      <alignment horizontal="center" vertical="center"/>
    </xf>
    <xf numFmtId="0" fontId="22" fillId="0" borderId="5" xfId="1" applyFont="1" applyBorder="1" applyAlignment="1">
      <alignment horizontal="center" vertical="center"/>
    </xf>
    <xf numFmtId="0" fontId="46" fillId="10" borderId="4" xfId="1" applyFont="1" applyFill="1" applyBorder="1" applyAlignment="1">
      <alignment horizontal="center" vertical="center"/>
    </xf>
    <xf numFmtId="0" fontId="19" fillId="0" borderId="5" xfId="1" applyFont="1" applyBorder="1" applyAlignment="1">
      <alignment horizontal="left" vertical="center"/>
    </xf>
    <xf numFmtId="9" fontId="17" fillId="0" borderId="5" xfId="1" applyNumberFormat="1" applyFont="1" applyFill="1" applyBorder="1" applyAlignment="1">
      <alignment horizontal="center" vertical="center"/>
    </xf>
    <xf numFmtId="0" fontId="17" fillId="0" borderId="5" xfId="1" applyFont="1" applyFill="1" applyBorder="1" applyAlignment="1">
      <alignment horizontal="center" vertical="center"/>
    </xf>
    <xf numFmtId="0" fontId="18" fillId="0" borderId="0" xfId="1" applyFont="1" applyAlignment="1">
      <alignment horizontal="center" vertical="center"/>
    </xf>
    <xf numFmtId="0" fontId="22" fillId="0" borderId="37" xfId="1" applyFont="1" applyBorder="1" applyAlignment="1">
      <alignment horizontal="center" vertical="center" wrapText="1"/>
    </xf>
    <xf numFmtId="0" fontId="22" fillId="0" borderId="55" xfId="1" applyFont="1" applyBorder="1" applyAlignment="1">
      <alignment horizontal="center" vertical="center" wrapText="1"/>
    </xf>
    <xf numFmtId="0" fontId="22" fillId="0" borderId="38" xfId="1" applyFont="1" applyBorder="1" applyAlignment="1">
      <alignment horizontal="center" vertical="center" wrapText="1"/>
    </xf>
    <xf numFmtId="0" fontId="22" fillId="0" borderId="56" xfId="1" applyFont="1" applyBorder="1" applyAlignment="1">
      <alignment horizontal="center" vertical="center" wrapText="1"/>
    </xf>
    <xf numFmtId="0" fontId="22" fillId="0" borderId="57" xfId="1" applyFont="1" applyBorder="1" applyAlignment="1">
      <alignment horizontal="center" vertical="center" wrapText="1"/>
    </xf>
    <xf numFmtId="0" fontId="22" fillId="0" borderId="58" xfId="1" applyFont="1" applyBorder="1" applyAlignment="1">
      <alignment horizontal="center" vertical="center" wrapText="1"/>
    </xf>
    <xf numFmtId="0" fontId="29" fillId="0" borderId="0" xfId="0" applyFont="1" applyAlignment="1">
      <alignment horizontal="center" vertical="center"/>
    </xf>
    <xf numFmtId="0" fontId="5" fillId="12" borderId="49" xfId="0" applyFont="1" applyFill="1" applyBorder="1" applyAlignment="1">
      <alignment horizontal="center" vertical="center" wrapText="1"/>
    </xf>
    <xf numFmtId="0" fontId="5" fillId="12" borderId="50" xfId="0" applyFont="1" applyFill="1" applyBorder="1" applyAlignment="1">
      <alignment horizontal="center" vertical="center" wrapText="1"/>
    </xf>
    <xf numFmtId="0" fontId="46" fillId="10" borderId="4" xfId="0" applyFont="1" applyFill="1" applyBorder="1" applyAlignment="1">
      <alignment horizontal="center" vertical="center"/>
    </xf>
    <xf numFmtId="0" fontId="46" fillId="10" borderId="2" xfId="0" applyFont="1" applyFill="1" applyBorder="1" applyAlignment="1">
      <alignment horizontal="center" vertical="center"/>
    </xf>
    <xf numFmtId="0" fontId="9" fillId="11" borderId="8" xfId="0" applyFont="1" applyFill="1" applyBorder="1" applyAlignment="1">
      <alignment horizontal="center" vertical="center" wrapText="1"/>
    </xf>
    <xf numFmtId="0" fontId="9" fillId="11" borderId="26" xfId="0" applyFont="1" applyFill="1" applyBorder="1" applyAlignment="1">
      <alignment horizontal="center" vertical="center" wrapText="1"/>
    </xf>
    <xf numFmtId="0" fontId="8" fillId="11" borderId="26" xfId="0" applyFont="1" applyFill="1" applyBorder="1" applyAlignment="1">
      <alignment horizontal="center"/>
    </xf>
    <xf numFmtId="0" fontId="7" fillId="0" borderId="8" xfId="0" applyFont="1" applyBorder="1" applyAlignment="1">
      <alignment horizontal="justify" vertical="center" wrapText="1"/>
    </xf>
    <xf numFmtId="0" fontId="0" fillId="0" borderId="27" xfId="0" applyBorder="1" applyAlignment="1">
      <alignment horizontal="center"/>
    </xf>
    <xf numFmtId="0" fontId="0" fillId="0" borderId="26" xfId="0" applyBorder="1" applyAlignment="1">
      <alignment horizontal="center"/>
    </xf>
    <xf numFmtId="0" fontId="6" fillId="0" borderId="8" xfId="0" applyFont="1" applyBorder="1" applyAlignment="1">
      <alignment horizontal="justify" vertical="center" wrapText="1"/>
    </xf>
    <xf numFmtId="0" fontId="0" fillId="0" borderId="5" xfId="0" applyBorder="1" applyAlignment="1">
      <alignment horizontal="center"/>
    </xf>
    <xf numFmtId="0" fontId="6" fillId="0" borderId="5" xfId="0" applyFont="1" applyBorder="1" applyAlignment="1">
      <alignment horizontal="center" vertical="center" wrapText="1"/>
    </xf>
    <xf numFmtId="0" fontId="7" fillId="0" borderId="27" xfId="0" applyFont="1" applyBorder="1" applyAlignment="1">
      <alignment horizontal="justify" vertical="center" wrapText="1"/>
    </xf>
    <xf numFmtId="0" fontId="7" fillId="0" borderId="26" xfId="0" applyFont="1" applyBorder="1" applyAlignment="1">
      <alignment horizontal="justify" vertical="center" wrapText="1"/>
    </xf>
    <xf numFmtId="0" fontId="13" fillId="6" borderId="9" xfId="0" applyFont="1" applyFill="1" applyBorder="1" applyAlignment="1">
      <alignment horizontal="center"/>
    </xf>
    <xf numFmtId="0" fontId="14" fillId="6" borderId="10" xfId="0" applyFont="1" applyFill="1" applyBorder="1"/>
    <xf numFmtId="0" fontId="14" fillId="6" borderId="15" xfId="0" applyFont="1" applyFill="1" applyBorder="1"/>
    <xf numFmtId="0" fontId="11" fillId="2" borderId="1" xfId="0" applyFont="1" applyFill="1" applyBorder="1" applyAlignment="1">
      <alignment horizontal="right" vertical="center" wrapText="1"/>
    </xf>
    <xf numFmtId="14" fontId="7" fillId="0" borderId="9" xfId="0" applyNumberFormat="1" applyFont="1" applyBorder="1" applyAlignment="1">
      <alignment horizontal="center" vertical="center"/>
    </xf>
    <xf numFmtId="0" fontId="0" fillId="0" borderId="15" xfId="0" applyBorder="1"/>
    <xf numFmtId="0" fontId="5" fillId="2" borderId="1" xfId="0" applyFont="1" applyFill="1" applyBorder="1" applyAlignment="1">
      <alignment horizontal="right" vertical="center" wrapText="1"/>
    </xf>
    <xf numFmtId="0" fontId="0" fillId="0" borderId="10" xfId="0" applyBorder="1"/>
    <xf numFmtId="0" fontId="16" fillId="2" borderId="8" xfId="0" applyFont="1" applyFill="1" applyBorder="1" applyAlignment="1">
      <alignment horizontal="right" vertical="center" wrapText="1"/>
    </xf>
    <xf numFmtId="0" fontId="12" fillId="0" borderId="27" xfId="0" applyFont="1" applyBorder="1"/>
    <xf numFmtId="0" fontId="12" fillId="0" borderId="26" xfId="0" applyFont="1" applyBorder="1"/>
    <xf numFmtId="0" fontId="0" fillId="0" borderId="27" xfId="0" applyBorder="1"/>
    <xf numFmtId="0" fontId="0" fillId="0" borderId="26" xfId="0" applyBorder="1"/>
    <xf numFmtId="0" fontId="0" fillId="0" borderId="4" xfId="0" applyBorder="1"/>
    <xf numFmtId="0" fontId="0" fillId="0" borderId="2" xfId="0" applyBorder="1"/>
    <xf numFmtId="0" fontId="0" fillId="0" borderId="3" xfId="0" applyBorder="1"/>
    <xf numFmtId="0" fontId="0" fillId="0" borderId="28" xfId="0" applyBorder="1"/>
    <xf numFmtId="0" fontId="0" fillId="0" borderId="0" xfId="0" applyAlignment="1">
      <alignment horizontal="center"/>
    </xf>
    <xf numFmtId="0" fontId="0" fillId="0" borderId="29" xfId="0" applyBorder="1"/>
    <xf numFmtId="0" fontId="0" fillId="0" borderId="12" xfId="0" applyBorder="1"/>
    <xf numFmtId="0" fontId="0" fillId="0" borderId="13" xfId="0" applyBorder="1"/>
    <xf numFmtId="0" fontId="0" fillId="0" borderId="14" xfId="0" applyBorder="1"/>
    <xf numFmtId="0" fontId="16" fillId="2" borderId="1" xfId="0" applyFont="1" applyFill="1" applyBorder="1" applyAlignment="1">
      <alignment horizontal="right" vertical="center" wrapText="1"/>
    </xf>
    <xf numFmtId="165" fontId="7" fillId="0" borderId="9" xfId="0" applyNumberFormat="1" applyFont="1" applyBorder="1" applyAlignment="1">
      <alignment horizontal="center" vertical="center"/>
    </xf>
    <xf numFmtId="0" fontId="5" fillId="4" borderId="1" xfId="0" applyFont="1" applyFill="1" applyBorder="1" applyAlignment="1">
      <alignment horizontal="center" wrapText="1"/>
    </xf>
    <xf numFmtId="165" fontId="7" fillId="0" borderId="1" xfId="0" applyNumberFormat="1" applyFont="1" applyBorder="1" applyAlignment="1">
      <alignment horizontal="center"/>
    </xf>
    <xf numFmtId="0" fontId="5" fillId="2" borderId="1" xfId="0" applyFont="1" applyFill="1" applyBorder="1" applyAlignment="1">
      <alignment horizontal="center" wrapText="1"/>
    </xf>
    <xf numFmtId="165" fontId="7" fillId="5" borderId="1" xfId="0" applyNumberFormat="1" applyFont="1" applyFill="1" applyBorder="1" applyAlignment="1">
      <alignment horizontal="center"/>
    </xf>
    <xf numFmtId="0" fontId="6" fillId="0" borderId="1" xfId="0" applyFont="1" applyBorder="1" applyAlignment="1">
      <alignment horizontal="center" wrapText="1"/>
    </xf>
    <xf numFmtId="0" fontId="5" fillId="2" borderId="1" xfId="0" applyFont="1" applyFill="1" applyBorder="1" applyAlignment="1">
      <alignment horizontal="right" wrapText="1"/>
    </xf>
    <xf numFmtId="0" fontId="5" fillId="2" borderId="9" xfId="0" applyFont="1" applyFill="1" applyBorder="1" applyAlignment="1">
      <alignment horizontal="center" wrapText="1"/>
    </xf>
    <xf numFmtId="0" fontId="6" fillId="0" borderId="1" xfId="0" applyFont="1" applyBorder="1" applyAlignment="1">
      <alignment horizontal="right" wrapText="1"/>
    </xf>
    <xf numFmtId="0" fontId="6" fillId="0" borderId="9" xfId="0" applyFont="1" applyBorder="1" applyAlignment="1">
      <alignment horizontal="center" wrapText="1"/>
    </xf>
    <xf numFmtId="0" fontId="48" fillId="10" borderId="9" xfId="0" applyFont="1" applyFill="1" applyBorder="1" applyAlignment="1">
      <alignment horizontal="center" vertical="center"/>
    </xf>
    <xf numFmtId="0" fontId="52" fillId="10" borderId="10" xfId="0" applyFont="1" applyFill="1" applyBorder="1" applyAlignment="1">
      <alignment horizontal="center" vertical="center"/>
    </xf>
    <xf numFmtId="0" fontId="52" fillId="10" borderId="15" xfId="0" applyFont="1" applyFill="1" applyBorder="1" applyAlignment="1">
      <alignment horizontal="center" vertical="center"/>
    </xf>
    <xf numFmtId="0" fontId="46" fillId="10" borderId="1" xfId="0" applyFont="1" applyFill="1" applyBorder="1" applyAlignment="1">
      <alignment horizontal="right" vertical="center" wrapText="1"/>
    </xf>
    <xf numFmtId="0" fontId="8" fillId="0" borderId="9" xfId="0" applyFont="1" applyBorder="1" applyAlignment="1">
      <alignment horizontal="justify" vertical="center" wrapText="1"/>
    </xf>
    <xf numFmtId="0" fontId="8" fillId="0" borderId="10" xfId="0" applyFont="1" applyBorder="1" applyAlignment="1">
      <alignment horizontal="center"/>
    </xf>
    <xf numFmtId="0" fontId="8" fillId="0" borderId="15" xfId="0" applyFont="1" applyBorder="1" applyAlignment="1">
      <alignment horizontal="center"/>
    </xf>
    <xf numFmtId="0" fontId="14" fillId="6" borderId="13" xfId="0" applyFont="1" applyFill="1" applyBorder="1"/>
    <xf numFmtId="0" fontId="14" fillId="6" borderId="14" xfId="0" applyFont="1" applyFill="1" applyBorder="1"/>
    <xf numFmtId="0" fontId="11" fillId="2" borderId="8" xfId="0" applyFont="1" applyFill="1" applyBorder="1" applyAlignment="1">
      <alignment horizontal="right" vertical="center" wrapText="1"/>
    </xf>
    <xf numFmtId="0" fontId="0" fillId="0" borderId="26" xfId="0" applyBorder="1" applyAlignment="1">
      <alignment vertical="center"/>
    </xf>
    <xf numFmtId="0" fontId="48" fillId="10" borderId="46" xfId="0" applyFont="1" applyFill="1" applyBorder="1" applyAlignment="1">
      <alignment horizontal="center"/>
    </xf>
    <xf numFmtId="0" fontId="48" fillId="10" borderId="47" xfId="0" applyFont="1" applyFill="1" applyBorder="1" applyAlignment="1">
      <alignment horizontal="center"/>
    </xf>
    <xf numFmtId="0" fontId="48" fillId="10" borderId="48" xfId="0" applyFont="1" applyFill="1" applyBorder="1" applyAlignment="1">
      <alignment horizontal="center"/>
    </xf>
    <xf numFmtId="0" fontId="7" fillId="0" borderId="5" xfId="0" applyFont="1" applyBorder="1" applyAlignment="1">
      <alignment horizontal="center" vertical="center"/>
    </xf>
    <xf numFmtId="164" fontId="7" fillId="0" borderId="8" xfId="0" applyNumberFormat="1" applyFont="1" applyBorder="1" applyAlignment="1">
      <alignment horizontal="justify" vertical="center"/>
    </xf>
    <xf numFmtId="164" fontId="7" fillId="0" borderId="27" xfId="0" applyNumberFormat="1" applyFont="1" applyBorder="1" applyAlignment="1">
      <alignment horizontal="justify" vertical="center"/>
    </xf>
    <xf numFmtId="164" fontId="7" fillId="0" borderId="26" xfId="0" applyNumberFormat="1" applyFont="1" applyBorder="1" applyAlignment="1">
      <alignment horizontal="justify" vertical="center"/>
    </xf>
    <xf numFmtId="0" fontId="46" fillId="10" borderId="8" xfId="0" applyFont="1" applyFill="1" applyBorder="1" applyAlignment="1">
      <alignment horizontal="right" vertical="center" wrapText="1"/>
    </xf>
    <xf numFmtId="0" fontId="51" fillId="10" borderId="26" xfId="0" applyFont="1" applyFill="1" applyBorder="1" applyAlignment="1">
      <alignment horizontal="center"/>
    </xf>
    <xf numFmtId="0" fontId="8" fillId="0" borderId="4" xfId="0" applyFont="1" applyBorder="1" applyAlignment="1">
      <alignment horizontal="justify" vertical="center" wrapText="1"/>
    </xf>
    <xf numFmtId="0" fontId="8" fillId="0" borderId="2" xfId="0" applyFont="1" applyBorder="1" applyAlignment="1">
      <alignment horizontal="center"/>
    </xf>
    <xf numFmtId="0" fontId="8" fillId="0" borderId="3" xfId="0" applyFont="1" applyBorder="1" applyAlignment="1">
      <alignment horizontal="center"/>
    </xf>
    <xf numFmtId="0" fontId="8" fillId="0" borderId="12" xfId="0" applyFont="1" applyBorder="1" applyAlignment="1">
      <alignment horizontal="center"/>
    </xf>
    <xf numFmtId="0" fontId="8" fillId="0" borderId="13" xfId="0" applyFont="1" applyBorder="1" applyAlignment="1">
      <alignment horizontal="center"/>
    </xf>
    <xf numFmtId="0" fontId="8" fillId="0" borderId="14" xfId="0" applyFont="1" applyBorder="1" applyAlignment="1">
      <alignment horizontal="center"/>
    </xf>
    <xf numFmtId="0" fontId="8" fillId="0" borderId="8" xfId="0" applyFont="1" applyBorder="1" applyAlignment="1">
      <alignment horizontal="justify" vertical="center" wrapText="1"/>
    </xf>
    <xf numFmtId="0" fontId="8" fillId="0" borderId="26" xfId="0" applyFont="1" applyBorder="1" applyAlignment="1">
      <alignment horizontal="center"/>
    </xf>
    <xf numFmtId="0" fontId="9" fillId="11" borderId="9" xfId="0" applyFont="1" applyFill="1" applyBorder="1" applyAlignment="1">
      <alignment horizontal="center" vertical="center" wrapText="1"/>
    </xf>
    <xf numFmtId="0" fontId="9" fillId="11" borderId="10" xfId="0" applyFont="1" applyFill="1" applyBorder="1" applyAlignment="1">
      <alignment horizontal="center" vertical="center" wrapText="1"/>
    </xf>
    <xf numFmtId="0" fontId="9" fillId="11" borderId="15" xfId="0" applyFont="1" applyFill="1" applyBorder="1" applyAlignment="1">
      <alignment horizontal="center" vertical="center" wrapText="1"/>
    </xf>
    <xf numFmtId="166" fontId="7" fillId="0" borderId="8" xfId="0" applyNumberFormat="1" applyFont="1" applyBorder="1" applyAlignment="1">
      <alignment horizontal="justify" vertical="center"/>
    </xf>
    <xf numFmtId="0" fontId="47" fillId="10" borderId="8" xfId="0" applyFont="1" applyFill="1" applyBorder="1" applyAlignment="1">
      <alignment horizontal="center" vertical="center" wrapText="1"/>
    </xf>
    <xf numFmtId="0" fontId="53" fillId="10" borderId="27" xfId="0" applyFont="1" applyFill="1" applyBorder="1" applyAlignment="1">
      <alignment horizontal="center"/>
    </xf>
    <xf numFmtId="0" fontId="53" fillId="10" borderId="26" xfId="0" applyFont="1" applyFill="1" applyBorder="1" applyAlignment="1">
      <alignment horizontal="center"/>
    </xf>
    <xf numFmtId="0" fontId="5" fillId="0" borderId="4" xfId="0" applyFont="1" applyBorder="1"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164" fontId="5" fillId="0" borderId="4" xfId="0" applyNumberFormat="1" applyFont="1" applyBorder="1" applyAlignment="1">
      <alignment horizont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5" xfId="0" applyFont="1" applyBorder="1" applyAlignment="1">
      <alignment horizontal="center" vertical="center"/>
    </xf>
    <xf numFmtId="164" fontId="3" fillId="0" borderId="9" xfId="0" applyNumberFormat="1" applyFont="1" applyBorder="1" applyAlignment="1">
      <alignment horizontal="center" vertical="center"/>
    </xf>
    <xf numFmtId="164" fontId="3" fillId="0" borderId="15" xfId="0" applyNumberFormat="1" applyFont="1" applyBorder="1" applyAlignment="1">
      <alignment horizontal="center" vertical="center"/>
    </xf>
    <xf numFmtId="0" fontId="46" fillId="10" borderId="9" xfId="0" applyFont="1" applyFill="1" applyBorder="1" applyAlignment="1">
      <alignment horizontal="right" vertical="center" wrapText="1"/>
    </xf>
    <xf numFmtId="0" fontId="51" fillId="10" borderId="10" xfId="0" applyFont="1" applyFill="1" applyBorder="1" applyAlignment="1">
      <alignment horizontal="center"/>
    </xf>
    <xf numFmtId="0" fontId="51" fillId="10" borderId="15" xfId="0" applyFont="1" applyFill="1" applyBorder="1" applyAlignment="1">
      <alignment horizontal="center"/>
    </xf>
    <xf numFmtId="164" fontId="8" fillId="0" borderId="1" xfId="0" applyNumberFormat="1" applyFont="1" applyBorder="1" applyAlignment="1">
      <alignment horizontal="justify" vertical="center"/>
    </xf>
    <xf numFmtId="0" fontId="47" fillId="10" borderId="1" xfId="0" applyFont="1" applyFill="1" applyBorder="1" applyAlignment="1">
      <alignment horizontal="center" vertical="center"/>
    </xf>
    <xf numFmtId="0" fontId="47" fillId="10" borderId="9" xfId="0" applyFont="1" applyFill="1" applyBorder="1" applyAlignment="1">
      <alignment horizontal="center" vertical="center"/>
    </xf>
    <xf numFmtId="0" fontId="53" fillId="10" borderId="10" xfId="0" applyFont="1" applyFill="1" applyBorder="1" applyAlignment="1">
      <alignment horizontal="center" vertical="center"/>
    </xf>
    <xf numFmtId="0" fontId="53" fillId="10" borderId="15" xfId="0" applyFont="1" applyFill="1" applyBorder="1" applyAlignment="1">
      <alignment horizontal="center" vertical="center"/>
    </xf>
    <xf numFmtId="0" fontId="5" fillId="4" borderId="0" xfId="0" applyFont="1" applyFill="1" applyAlignment="1">
      <alignment horizontal="center" vertical="center" wrapText="1"/>
    </xf>
    <xf numFmtId="0" fontId="0" fillId="4" borderId="0" xfId="0" applyFill="1" applyAlignment="1">
      <alignment horizontal="center"/>
    </xf>
    <xf numFmtId="0" fontId="5" fillId="12" borderId="5" xfId="0" applyFont="1" applyFill="1" applyBorder="1" applyAlignment="1">
      <alignment horizontal="center" vertical="center" wrapText="1"/>
    </xf>
    <xf numFmtId="0" fontId="0" fillId="12" borderId="5" xfId="0" applyFill="1" applyBorder="1" applyAlignment="1">
      <alignment horizontal="center"/>
    </xf>
    <xf numFmtId="0" fontId="11" fillId="0" borderId="5" xfId="0" applyFont="1" applyBorder="1" applyAlignment="1">
      <alignment horizontal="left" vertical="center"/>
    </xf>
    <xf numFmtId="0" fontId="10" fillId="0" borderId="5" xfId="0" applyFont="1" applyBorder="1" applyAlignment="1">
      <alignment horizontal="right" vertical="center" wrapText="1"/>
    </xf>
    <xf numFmtId="164" fontId="10" fillId="0" borderId="5" xfId="0" applyNumberFormat="1" applyFont="1" applyBorder="1" applyAlignment="1">
      <alignment horizontal="right"/>
    </xf>
    <xf numFmtId="164" fontId="10" fillId="4" borderId="0" xfId="0" applyNumberFormat="1" applyFont="1" applyFill="1" applyAlignment="1">
      <alignment horizontal="right"/>
    </xf>
    <xf numFmtId="0" fontId="15" fillId="3" borderId="9" xfId="0" applyFont="1" applyFill="1" applyBorder="1" applyAlignment="1">
      <alignment horizontal="center"/>
    </xf>
    <xf numFmtId="0" fontId="15" fillId="3" borderId="10" xfId="0" applyFont="1" applyFill="1" applyBorder="1" applyAlignment="1">
      <alignment horizontal="center"/>
    </xf>
    <xf numFmtId="0" fontId="15" fillId="3" borderId="15" xfId="0" applyFont="1" applyFill="1" applyBorder="1" applyAlignment="1">
      <alignment horizontal="center"/>
    </xf>
    <xf numFmtId="0" fontId="7" fillId="0" borderId="4" xfId="0" applyFont="1" applyBorder="1" applyAlignment="1">
      <alignment horizontal="center" wrapText="1"/>
    </xf>
    <xf numFmtId="0" fontId="7" fillId="0" borderId="2" xfId="0" applyFont="1" applyBorder="1" applyAlignment="1">
      <alignment horizontal="center" wrapText="1"/>
    </xf>
    <xf numFmtId="0" fontId="7" fillId="0" borderId="3" xfId="0" applyFont="1" applyBorder="1" applyAlignment="1">
      <alignment horizontal="center" wrapText="1"/>
    </xf>
    <xf numFmtId="0" fontId="7" fillId="0" borderId="12" xfId="0" applyFont="1" applyBorder="1" applyAlignment="1">
      <alignment horizontal="center" wrapText="1"/>
    </xf>
    <xf numFmtId="0" fontId="7" fillId="0" borderId="13" xfId="0" applyFont="1" applyBorder="1" applyAlignment="1">
      <alignment horizontal="center" wrapText="1"/>
    </xf>
    <xf numFmtId="0" fontId="7" fillId="0" borderId="14" xfId="0" applyFont="1" applyBorder="1" applyAlignment="1">
      <alignment horizontal="center" wrapText="1"/>
    </xf>
    <xf numFmtId="0" fontId="0" fillId="0" borderId="4" xfId="0"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0" fillId="0" borderId="12" xfId="0" applyBorder="1" applyAlignment="1">
      <alignment horizontal="center" wrapText="1"/>
    </xf>
    <xf numFmtId="0" fontId="0" fillId="0" borderId="13" xfId="0" applyBorder="1" applyAlignment="1">
      <alignment horizontal="center" wrapText="1"/>
    </xf>
    <xf numFmtId="0" fontId="0" fillId="0" borderId="14" xfId="0" applyBorder="1" applyAlignment="1">
      <alignment horizontal="center" wrapText="1"/>
    </xf>
    <xf numFmtId="0" fontId="3" fillId="3" borderId="9" xfId="0" applyFont="1" applyFill="1" applyBorder="1" applyAlignment="1">
      <alignment horizontal="center"/>
    </xf>
    <xf numFmtId="0" fontId="3" fillId="3" borderId="10" xfId="0" applyFont="1" applyFill="1" applyBorder="1" applyAlignment="1">
      <alignment horizontal="center"/>
    </xf>
    <xf numFmtId="0" fontId="3" fillId="3" borderId="15" xfId="0" applyFont="1" applyFill="1" applyBorder="1" applyAlignment="1">
      <alignment horizontal="center"/>
    </xf>
    <xf numFmtId="0" fontId="9" fillId="0" borderId="0" xfId="0" applyFont="1" applyAlignment="1">
      <alignment horizontal="center" vertical="center"/>
    </xf>
    <xf numFmtId="0" fontId="46" fillId="10" borderId="9" xfId="0" applyFont="1" applyFill="1" applyBorder="1" applyAlignment="1">
      <alignment horizontal="center"/>
    </xf>
    <xf numFmtId="0" fontId="46" fillId="10" borderId="2" xfId="0" applyFont="1" applyFill="1" applyBorder="1" applyAlignment="1">
      <alignment horizontal="center"/>
    </xf>
    <xf numFmtId="0" fontId="54" fillId="10" borderId="13" xfId="0" applyFont="1" applyFill="1" applyBorder="1"/>
    <xf numFmtId="0" fontId="54" fillId="10" borderId="14" xfId="0" applyFont="1" applyFill="1" applyBorder="1"/>
    <xf numFmtId="0" fontId="54" fillId="10" borderId="10" xfId="0" applyFont="1" applyFill="1" applyBorder="1"/>
    <xf numFmtId="0" fontId="54" fillId="10" borderId="15" xfId="0" applyFont="1" applyFill="1" applyBorder="1"/>
    <xf numFmtId="0" fontId="49" fillId="10" borderId="8" xfId="0" applyFont="1" applyFill="1" applyBorder="1" applyAlignment="1">
      <alignment horizontal="right" vertical="center" wrapText="1"/>
    </xf>
    <xf numFmtId="0" fontId="54" fillId="10" borderId="26" xfId="0" applyFont="1" applyFill="1" applyBorder="1" applyAlignment="1">
      <alignment vertical="center"/>
    </xf>
    <xf numFmtId="0" fontId="0" fillId="0" borderId="4" xfId="0" applyBorder="1" applyAlignment="1">
      <alignment horizontal="justify" wrapText="1"/>
    </xf>
    <xf numFmtId="0" fontId="7" fillId="0" borderId="8" xfId="0" applyFont="1" applyBorder="1" applyAlignment="1">
      <alignment horizontal="justify" wrapText="1"/>
    </xf>
    <xf numFmtId="0" fontId="7" fillId="0" borderId="4" xfId="0" applyFont="1" applyBorder="1" applyAlignment="1">
      <alignment horizontal="right" wrapText="1"/>
    </xf>
    <xf numFmtId="165" fontId="6" fillId="0" borderId="9" xfId="0" applyNumberFormat="1" applyFont="1" applyBorder="1" applyAlignment="1">
      <alignment horizontal="center" vertical="center"/>
    </xf>
    <xf numFmtId="0" fontId="7" fillId="0" borderId="9" xfId="0" applyFont="1" applyBorder="1" applyAlignment="1">
      <alignment horizontal="center" vertical="center"/>
    </xf>
    <xf numFmtId="0" fontId="54" fillId="10" borderId="27" xfId="0" applyFont="1" applyFill="1" applyBorder="1"/>
    <xf numFmtId="0" fontId="54" fillId="10" borderId="26" xfId="0" applyFont="1" applyFill="1" applyBorder="1"/>
    <xf numFmtId="0" fontId="11" fillId="12" borderId="8" xfId="0" applyFont="1" applyFill="1" applyBorder="1" applyAlignment="1">
      <alignment horizontal="right" vertical="center" wrapText="1"/>
    </xf>
    <xf numFmtId="0" fontId="0" fillId="12" borderId="27" xfId="0" applyFill="1" applyBorder="1"/>
    <xf numFmtId="0" fontId="0" fillId="12" borderId="26" xfId="0" applyFill="1" applyBorder="1"/>
    <xf numFmtId="0" fontId="5" fillId="12" borderId="9" xfId="0" applyFont="1" applyFill="1" applyBorder="1" applyAlignment="1">
      <alignment horizontal="center" wrapText="1"/>
    </xf>
    <xf numFmtId="0" fontId="0" fillId="12" borderId="15" xfId="0" applyFill="1" applyBorder="1"/>
    <xf numFmtId="0" fontId="46" fillId="10" borderId="9" xfId="0" applyFont="1" applyFill="1" applyBorder="1" applyAlignment="1">
      <alignment horizontal="center" vertical="center"/>
    </xf>
    <xf numFmtId="0" fontId="51" fillId="10" borderId="10" xfId="0" applyFont="1" applyFill="1" applyBorder="1" applyAlignment="1">
      <alignment horizontal="center" vertical="center"/>
    </xf>
    <xf numFmtId="0" fontId="51" fillId="10" borderId="15" xfId="0" applyFont="1" applyFill="1" applyBorder="1" applyAlignment="1">
      <alignment horizontal="center" vertical="center"/>
    </xf>
    <xf numFmtId="0" fontId="6" fillId="0" borderId="8" xfId="0" applyFont="1" applyBorder="1" applyAlignment="1">
      <alignment horizontal="center" vertical="center" wrapText="1"/>
    </xf>
    <xf numFmtId="165" fontId="6" fillId="0" borderId="8" xfId="0" applyNumberFormat="1" applyFont="1" applyBorder="1" applyAlignment="1">
      <alignment horizontal="center" vertical="center"/>
    </xf>
    <xf numFmtId="165" fontId="0" fillId="0" borderId="27" xfId="0" applyNumberFormat="1" applyBorder="1" applyAlignment="1">
      <alignment horizontal="center"/>
    </xf>
    <xf numFmtId="165" fontId="0" fillId="0" borderId="26" xfId="0" applyNumberFormat="1" applyBorder="1" applyAlignment="1">
      <alignment horizontal="center"/>
    </xf>
    <xf numFmtId="3" fontId="6" fillId="0" borderId="8" xfId="0" applyNumberFormat="1" applyFont="1" applyBorder="1" applyAlignment="1">
      <alignment horizontal="justify" vertical="center" wrapText="1"/>
    </xf>
    <xf numFmtId="3" fontId="6" fillId="0" borderId="27" xfId="0" applyNumberFormat="1" applyFont="1" applyBorder="1" applyAlignment="1">
      <alignment horizontal="justify" vertical="center" wrapText="1"/>
    </xf>
    <xf numFmtId="3" fontId="6" fillId="0" borderId="26" xfId="0" applyNumberFormat="1" applyFont="1" applyBorder="1" applyAlignment="1">
      <alignment horizontal="justify" vertical="center" wrapText="1"/>
    </xf>
    <xf numFmtId="0" fontId="6" fillId="0" borderId="27" xfId="0" applyFont="1" applyBorder="1" applyAlignment="1">
      <alignment horizontal="justify" vertical="center" wrapText="1"/>
    </xf>
    <xf numFmtId="0" fontId="6" fillId="0" borderId="26" xfId="0" applyFont="1" applyBorder="1" applyAlignment="1">
      <alignment horizontal="justify" vertical="center" wrapText="1"/>
    </xf>
    <xf numFmtId="0" fontId="5" fillId="12" borderId="8" xfId="0" applyFont="1" applyFill="1" applyBorder="1" applyAlignment="1">
      <alignment horizontal="center" vertical="center" wrapText="1"/>
    </xf>
    <xf numFmtId="0" fontId="0" fillId="12" borderId="27" xfId="0" applyFill="1" applyBorder="1" applyAlignment="1">
      <alignment horizontal="center"/>
    </xf>
    <xf numFmtId="0" fontId="0" fillId="12" borderId="26" xfId="0" applyFill="1" applyBorder="1" applyAlignment="1">
      <alignment horizontal="center"/>
    </xf>
    <xf numFmtId="0" fontId="9" fillId="10" borderId="9" xfId="0" applyFont="1" applyFill="1" applyBorder="1" applyAlignment="1">
      <alignment horizontal="right" vertical="center" wrapText="1"/>
    </xf>
    <xf numFmtId="0" fontId="8" fillId="10" borderId="10" xfId="0" applyFont="1" applyFill="1" applyBorder="1" applyAlignment="1">
      <alignment horizontal="center"/>
    </xf>
    <xf numFmtId="0" fontId="8" fillId="10" borderId="15" xfId="0" applyFont="1" applyFill="1" applyBorder="1" applyAlignment="1">
      <alignment horizontal="center"/>
    </xf>
    <xf numFmtId="0" fontId="54" fillId="10" borderId="10" xfId="0" applyFont="1" applyFill="1" applyBorder="1" applyAlignment="1">
      <alignment horizontal="center"/>
    </xf>
    <xf numFmtId="0" fontId="54" fillId="10" borderId="15" xfId="0" applyFont="1" applyFill="1" applyBorder="1" applyAlignment="1">
      <alignment horizontal="center"/>
    </xf>
    <xf numFmtId="0" fontId="3" fillId="10" borderId="9" xfId="0" applyFont="1" applyFill="1" applyBorder="1" applyAlignment="1">
      <alignment horizontal="center" vertical="center"/>
    </xf>
    <xf numFmtId="0" fontId="3" fillId="10" borderId="10" xfId="0" applyFont="1" applyFill="1" applyBorder="1" applyAlignment="1">
      <alignment horizontal="center" vertical="center"/>
    </xf>
    <xf numFmtId="0" fontId="3" fillId="10" borderId="15" xfId="0" applyFont="1" applyFill="1" applyBorder="1" applyAlignment="1">
      <alignment horizontal="center" vertical="center"/>
    </xf>
    <xf numFmtId="164" fontId="3" fillId="10" borderId="9" xfId="0" applyNumberFormat="1" applyFont="1" applyFill="1" applyBorder="1" applyAlignment="1">
      <alignment horizontal="center" vertical="center"/>
    </xf>
    <xf numFmtId="164" fontId="3" fillId="10" borderId="15" xfId="0" applyNumberFormat="1" applyFont="1" applyFill="1" applyBorder="1" applyAlignment="1">
      <alignment horizontal="center" vertical="center"/>
    </xf>
    <xf numFmtId="0" fontId="4" fillId="10" borderId="4" xfId="0" applyFont="1" applyFill="1" applyBorder="1" applyAlignment="1">
      <alignment horizontal="center"/>
    </xf>
    <xf numFmtId="0" fontId="4" fillId="10" borderId="2" xfId="0" applyFont="1" applyFill="1" applyBorder="1" applyAlignment="1">
      <alignment horizontal="center"/>
    </xf>
    <xf numFmtId="0" fontId="49" fillId="10" borderId="5" xfId="0" applyFont="1" applyFill="1" applyBorder="1" applyAlignment="1">
      <alignment horizontal="center" vertical="center" wrapText="1"/>
    </xf>
    <xf numFmtId="0" fontId="54" fillId="10" borderId="5" xfId="0" applyFont="1" applyFill="1" applyBorder="1" applyAlignment="1">
      <alignment horizontal="center"/>
    </xf>
    <xf numFmtId="3" fontId="6" fillId="0" borderId="3" xfId="0" applyNumberFormat="1" applyFont="1" applyBorder="1" applyAlignment="1">
      <alignment horizontal="justify" vertical="center" wrapText="1"/>
    </xf>
    <xf numFmtId="0" fontId="0" fillId="0" borderId="31" xfId="0" applyBorder="1" applyAlignment="1">
      <alignment horizontal="center"/>
    </xf>
    <xf numFmtId="0" fontId="0" fillId="0" borderId="54" xfId="0" applyBorder="1" applyAlignment="1">
      <alignment horizontal="center"/>
    </xf>
    <xf numFmtId="0" fontId="0" fillId="0" borderId="32" xfId="0" applyBorder="1" applyAlignment="1">
      <alignment horizontal="center"/>
    </xf>
    <xf numFmtId="44" fontId="7" fillId="0" borderId="8" xfId="5" applyFont="1" applyBorder="1" applyAlignment="1">
      <alignment horizontal="justify" vertical="center" wrapText="1"/>
    </xf>
    <xf numFmtId="44" fontId="0" fillId="0" borderId="27" xfId="5" applyFont="1" applyBorder="1" applyAlignment="1">
      <alignment horizontal="center"/>
    </xf>
    <xf numFmtId="44" fontId="0" fillId="0" borderId="26" xfId="5" applyFont="1" applyBorder="1" applyAlignment="1">
      <alignment horizontal="center"/>
    </xf>
    <xf numFmtId="44" fontId="0" fillId="0" borderId="8" xfId="5" applyFont="1" applyBorder="1" applyAlignment="1">
      <alignment horizontal="center" vertical="center"/>
    </xf>
    <xf numFmtId="44" fontId="0" fillId="0" borderId="27" xfId="5" applyFont="1" applyBorder="1" applyAlignment="1">
      <alignment horizontal="center" vertical="center"/>
    </xf>
    <xf numFmtId="44" fontId="0" fillId="0" borderId="26" xfId="5" applyFont="1" applyBorder="1" applyAlignment="1">
      <alignment horizontal="center" vertical="center"/>
    </xf>
    <xf numFmtId="0" fontId="0" fillId="0" borderId="8" xfId="0" applyBorder="1" applyAlignment="1">
      <alignment horizontal="center"/>
    </xf>
    <xf numFmtId="0" fontId="3" fillId="10" borderId="9" xfId="0" applyFont="1" applyFill="1" applyBorder="1" applyAlignment="1">
      <alignment horizontal="right" vertical="center" wrapText="1"/>
    </xf>
    <xf numFmtId="0" fontId="5" fillId="0" borderId="3" xfId="0" applyFont="1" applyBorder="1" applyAlignment="1">
      <alignment horizontal="center"/>
    </xf>
    <xf numFmtId="0" fontId="5" fillId="0" borderId="28" xfId="0" applyFont="1" applyBorder="1" applyAlignment="1">
      <alignment horizontal="center"/>
    </xf>
    <xf numFmtId="0" fontId="5" fillId="0" borderId="29" xfId="0" applyFont="1" applyBorder="1" applyAlignment="1">
      <alignment horizontal="center"/>
    </xf>
    <xf numFmtId="0" fontId="5" fillId="0" borderId="12" xfId="0" applyFont="1" applyBorder="1" applyAlignment="1">
      <alignment horizontal="center"/>
    </xf>
    <xf numFmtId="0" fontId="5" fillId="0" borderId="14" xfId="0" applyFont="1" applyBorder="1" applyAlignment="1">
      <alignment horizontal="center"/>
    </xf>
    <xf numFmtId="0" fontId="6" fillId="0" borderId="4" xfId="0" applyFont="1" applyBorder="1" applyAlignment="1">
      <alignment horizontal="justify" vertical="center" wrapText="1"/>
    </xf>
    <xf numFmtId="0" fontId="6" fillId="0" borderId="8" xfId="0" applyFont="1" applyBorder="1" applyAlignment="1">
      <alignment horizontal="center"/>
    </xf>
    <xf numFmtId="0" fontId="0" fillId="0" borderId="62" xfId="0" applyBorder="1" applyAlignment="1">
      <alignment horizontal="center"/>
    </xf>
    <xf numFmtId="0" fontId="7" fillId="0" borderId="8"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6" xfId="0" applyFont="1" applyBorder="1" applyAlignment="1">
      <alignment horizontal="center" vertical="center" wrapText="1"/>
    </xf>
    <xf numFmtId="164" fontId="7" fillId="0" borderId="8" xfId="0" applyNumberFormat="1" applyFont="1" applyBorder="1" applyAlignment="1">
      <alignment horizontal="center" vertical="center"/>
    </xf>
    <xf numFmtId="164" fontId="7" fillId="0" borderId="27" xfId="0" applyNumberFormat="1" applyFont="1" applyBorder="1" applyAlignment="1">
      <alignment horizontal="center" vertical="center"/>
    </xf>
    <xf numFmtId="164" fontId="7" fillId="0" borderId="26" xfId="0" applyNumberFormat="1" applyFont="1" applyBorder="1" applyAlignment="1">
      <alignment horizontal="center" vertical="center"/>
    </xf>
    <xf numFmtId="0" fontId="5" fillId="4" borderId="0" xfId="0" applyFont="1" applyFill="1" applyBorder="1" applyAlignment="1">
      <alignment horizontal="center" vertical="center" wrapText="1"/>
    </xf>
    <xf numFmtId="0" fontId="0" fillId="4" borderId="0" xfId="0" applyFill="1" applyBorder="1" applyAlignment="1">
      <alignment horizontal="center"/>
    </xf>
    <xf numFmtId="44" fontId="6" fillId="0" borderId="8" xfId="5" applyFont="1" applyBorder="1" applyAlignment="1">
      <alignment horizontal="justify" vertical="center" wrapText="1"/>
    </xf>
    <xf numFmtId="3" fontId="7" fillId="0" borderId="8" xfId="0" applyNumberFormat="1" applyFont="1" applyBorder="1" applyAlignment="1">
      <alignment horizontal="justify" vertical="center" wrapText="1"/>
    </xf>
    <xf numFmtId="164" fontId="5" fillId="0" borderId="3" xfId="0" applyNumberFormat="1" applyFont="1" applyBorder="1" applyAlignment="1">
      <alignment horizontal="center"/>
    </xf>
    <xf numFmtId="164" fontId="5" fillId="0" borderId="28" xfId="0" applyNumberFormat="1" applyFont="1" applyBorder="1" applyAlignment="1">
      <alignment horizontal="center"/>
    </xf>
    <xf numFmtId="164" fontId="5" fillId="0" borderId="29" xfId="0" applyNumberFormat="1" applyFont="1" applyBorder="1" applyAlignment="1">
      <alignment horizontal="center"/>
    </xf>
    <xf numFmtId="164" fontId="5" fillId="0" borderId="12" xfId="0" applyNumberFormat="1" applyFont="1" applyBorder="1" applyAlignment="1">
      <alignment horizontal="center"/>
    </xf>
    <xf numFmtId="164" fontId="5" fillId="0" borderId="14" xfId="0" applyNumberFormat="1" applyFont="1" applyBorder="1" applyAlignment="1">
      <alignment horizontal="center"/>
    </xf>
    <xf numFmtId="0" fontId="82" fillId="0" borderId="0" xfId="7" applyFont="1" applyAlignment="1">
      <alignment horizontal="center"/>
    </xf>
    <xf numFmtId="0" fontId="79" fillId="0" borderId="0" xfId="7" applyFont="1" applyAlignment="1">
      <alignment horizontal="center"/>
    </xf>
    <xf numFmtId="0" fontId="80" fillId="0" borderId="65" xfId="7" applyFont="1" applyBorder="1" applyAlignment="1">
      <alignment horizontal="right" vertical="center"/>
    </xf>
    <xf numFmtId="0" fontId="80" fillId="17" borderId="0" xfId="7" applyFont="1" applyFill="1" applyAlignment="1">
      <alignment horizontal="center"/>
    </xf>
    <xf numFmtId="0" fontId="79" fillId="0" borderId="0" xfId="7" applyFont="1" applyAlignment="1">
      <alignment horizontal="center" vertical="center"/>
    </xf>
    <xf numFmtId="0" fontId="80" fillId="18" borderId="0" xfId="7" applyFont="1" applyFill="1" applyAlignment="1">
      <alignment horizontal="left" vertical="center" indent="1"/>
    </xf>
    <xf numFmtId="0" fontId="79" fillId="18" borderId="0" xfId="7" applyFont="1" applyFill="1" applyAlignment="1">
      <alignment horizontal="left" vertical="center" wrapText="1" indent="1"/>
    </xf>
    <xf numFmtId="0" fontId="80" fillId="0" borderId="0" xfId="7" applyFont="1" applyAlignment="1">
      <alignment horizontal="center"/>
    </xf>
    <xf numFmtId="0" fontId="86" fillId="0" borderId="0" xfId="7" applyFont="1" applyAlignment="1">
      <alignment horizontal="center" vertical="center"/>
    </xf>
    <xf numFmtId="0" fontId="88" fillId="0" borderId="57" xfId="7" applyFont="1" applyBorder="1" applyAlignment="1">
      <alignment horizontal="center" vertical="center"/>
    </xf>
    <xf numFmtId="0" fontId="95" fillId="0" borderId="0" xfId="8" applyFont="1" applyAlignment="1">
      <alignment horizontal="center"/>
    </xf>
    <xf numFmtId="0" fontId="91" fillId="0" borderId="0" xfId="8" applyAlignment="1">
      <alignment horizontal="center" vertical="center"/>
    </xf>
    <xf numFmtId="0" fontId="91" fillId="0" borderId="0" xfId="8" applyAlignment="1">
      <alignment horizontal="center"/>
    </xf>
  </cellXfs>
  <cellStyles count="12">
    <cellStyle name="Moneda" xfId="5" builtinId="4"/>
    <cellStyle name="Moneda 2" xfId="11" xr:uid="{00000000-0005-0000-0000-000001000000}"/>
    <cellStyle name="Moneda 2 2" xfId="10" xr:uid="{00000000-0005-0000-0000-000002000000}"/>
    <cellStyle name="Normal" xfId="0" builtinId="0"/>
    <cellStyle name="Normal 2" xfId="1" xr:uid="{00000000-0005-0000-0000-000004000000}"/>
    <cellStyle name="Normal 2 2" xfId="8" xr:uid="{00000000-0005-0000-0000-000005000000}"/>
    <cellStyle name="Normal 3" xfId="4" xr:uid="{00000000-0005-0000-0000-000006000000}"/>
    <cellStyle name="Normal 4" xfId="6" xr:uid="{00000000-0005-0000-0000-000007000000}"/>
    <cellStyle name="Normal 5" xfId="7" xr:uid="{00000000-0005-0000-0000-000008000000}"/>
    <cellStyle name="Normal 5 2" xfId="9" xr:uid="{00000000-0005-0000-0000-000009000000}"/>
    <cellStyle name="Porcentaje" xfId="3" builtinId="5"/>
    <cellStyle name="Porcentaje 2" xfId="2" xr:uid="{00000000-0005-0000-0000-00000B000000}"/>
  </cellStyles>
  <dxfs count="0"/>
  <tableStyles count="0" defaultTableStyle="TableStyleMedium2" defaultPivotStyle="PivotStyleLight16"/>
  <colors>
    <mruColors>
      <color rgb="FF9933FF"/>
      <color rgb="FF990033"/>
      <color rgb="FFE8BAD1"/>
      <color rgb="FF99FF66"/>
      <color rgb="FF0FF98F"/>
      <color rgb="FFFF3399"/>
      <color rgb="FF18F041"/>
      <color rgb="FFFF99FF"/>
      <color rgb="FF00FF99"/>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6.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7.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1" Type="http://schemas.openxmlformats.org/officeDocument/2006/relationships/image" Target="../media/image2.jpg"/></Relationships>
</file>

<file path=xl/drawings/_rels/drawing5.xml.rels><?xml version="1.0" encoding="UTF-8" standalone="yes"?>
<Relationships xmlns="http://schemas.openxmlformats.org/package/2006/relationships"><Relationship Id="rId1" Type="http://schemas.openxmlformats.org/officeDocument/2006/relationships/image" Target="../media/image2.jpg"/></Relationships>
</file>

<file path=xl/drawings/_rels/drawing6.xml.rels><?xml version="1.0" encoding="UTF-8" standalone="yes"?>
<Relationships xmlns="http://schemas.openxmlformats.org/package/2006/relationships"><Relationship Id="rId1" Type="http://schemas.openxmlformats.org/officeDocument/2006/relationships/image" Target="../media/image2.jpg"/></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36708</xdr:colOff>
      <xdr:row>1</xdr:row>
      <xdr:rowOff>1145312</xdr:rowOff>
    </xdr:from>
    <xdr:ext cx="9133840" cy="31115"/>
    <xdr:grpSp>
      <xdr:nvGrpSpPr>
        <xdr:cNvPr id="2" name="Group 2">
          <a:extLst>
            <a:ext uri="{FF2B5EF4-FFF2-40B4-BE49-F238E27FC236}">
              <a16:creationId xmlns:a16="http://schemas.microsoft.com/office/drawing/2014/main" id="{00000000-0008-0000-0000-000002000000}"/>
            </a:ext>
          </a:extLst>
        </xdr:cNvPr>
        <xdr:cNvGrpSpPr/>
      </xdr:nvGrpSpPr>
      <xdr:grpSpPr>
        <a:xfrm>
          <a:off x="159172" y="1505901"/>
          <a:ext cx="9133840" cy="31115"/>
          <a:chOff x="0" y="0"/>
          <a:chExt cx="9133840" cy="31115"/>
        </a:xfrm>
      </xdr:grpSpPr>
      <xdr:sp macro="" textlink="">
        <xdr:nvSpPr>
          <xdr:cNvPr id="3" name="Shape 3">
            <a:extLst>
              <a:ext uri="{FF2B5EF4-FFF2-40B4-BE49-F238E27FC236}">
                <a16:creationId xmlns:a16="http://schemas.microsoft.com/office/drawing/2014/main" id="{00000000-0008-0000-0000-000003000000}"/>
              </a:ext>
            </a:extLst>
          </xdr:cNvPr>
          <xdr:cNvSpPr/>
        </xdr:nvSpPr>
        <xdr:spPr>
          <a:xfrm>
            <a:off x="0" y="0"/>
            <a:ext cx="9133840" cy="8255"/>
          </a:xfrm>
          <a:custGeom>
            <a:avLst/>
            <a:gdLst/>
            <a:ahLst/>
            <a:cxnLst/>
            <a:rect l="0" t="0" r="0" b="0"/>
            <a:pathLst>
              <a:path w="9133840" h="8255">
                <a:moveTo>
                  <a:pt x="9133591" y="7727"/>
                </a:moveTo>
                <a:lnTo>
                  <a:pt x="0" y="7727"/>
                </a:lnTo>
                <a:lnTo>
                  <a:pt x="0" y="0"/>
                </a:lnTo>
                <a:lnTo>
                  <a:pt x="9133591" y="0"/>
                </a:lnTo>
                <a:lnTo>
                  <a:pt x="9133591" y="7727"/>
                </a:lnTo>
                <a:close/>
              </a:path>
            </a:pathLst>
          </a:custGeom>
          <a:solidFill>
            <a:srgbClr val="999999"/>
          </a:solidFill>
        </xdr:spPr>
      </xdr:sp>
      <xdr:sp macro="" textlink="">
        <xdr:nvSpPr>
          <xdr:cNvPr id="4" name="Shape 4">
            <a:extLst>
              <a:ext uri="{FF2B5EF4-FFF2-40B4-BE49-F238E27FC236}">
                <a16:creationId xmlns:a16="http://schemas.microsoft.com/office/drawing/2014/main" id="{00000000-0008-0000-0000-000004000000}"/>
              </a:ext>
            </a:extLst>
          </xdr:cNvPr>
          <xdr:cNvSpPr/>
        </xdr:nvSpPr>
        <xdr:spPr>
          <a:xfrm>
            <a:off x="-6" y="10"/>
            <a:ext cx="9133840" cy="31115"/>
          </a:xfrm>
          <a:custGeom>
            <a:avLst/>
            <a:gdLst/>
            <a:ahLst/>
            <a:cxnLst/>
            <a:rect l="0" t="0" r="0" b="0"/>
            <a:pathLst>
              <a:path w="9133840" h="31115">
                <a:moveTo>
                  <a:pt x="9133599" y="0"/>
                </a:moveTo>
                <a:lnTo>
                  <a:pt x="9125864" y="7721"/>
                </a:lnTo>
                <a:lnTo>
                  <a:pt x="9125864" y="23177"/>
                </a:lnTo>
                <a:lnTo>
                  <a:pt x="0" y="23177"/>
                </a:lnTo>
                <a:lnTo>
                  <a:pt x="0" y="30899"/>
                </a:lnTo>
                <a:lnTo>
                  <a:pt x="9125864" y="30899"/>
                </a:lnTo>
                <a:lnTo>
                  <a:pt x="9133599" y="30899"/>
                </a:lnTo>
                <a:lnTo>
                  <a:pt x="9133599" y="23177"/>
                </a:lnTo>
                <a:lnTo>
                  <a:pt x="9133599" y="0"/>
                </a:lnTo>
                <a:close/>
              </a:path>
            </a:pathLst>
          </a:custGeom>
          <a:solidFill>
            <a:srgbClr val="EDEDED"/>
          </a:solidFill>
        </xdr:spPr>
      </xdr:sp>
      <xdr:sp macro="" textlink="">
        <xdr:nvSpPr>
          <xdr:cNvPr id="5" name="Shape 5">
            <a:extLst>
              <a:ext uri="{FF2B5EF4-FFF2-40B4-BE49-F238E27FC236}">
                <a16:creationId xmlns:a16="http://schemas.microsoft.com/office/drawing/2014/main" id="{00000000-0008-0000-0000-000005000000}"/>
              </a:ext>
            </a:extLst>
          </xdr:cNvPr>
          <xdr:cNvSpPr/>
        </xdr:nvSpPr>
        <xdr:spPr>
          <a:xfrm>
            <a:off x="0" y="0"/>
            <a:ext cx="8255" cy="31115"/>
          </a:xfrm>
          <a:custGeom>
            <a:avLst/>
            <a:gdLst/>
            <a:ahLst/>
            <a:cxnLst/>
            <a:rect l="0" t="0" r="0" b="0"/>
            <a:pathLst>
              <a:path w="8255" h="31115">
                <a:moveTo>
                  <a:pt x="0" y="30908"/>
                </a:moveTo>
                <a:lnTo>
                  <a:pt x="0" y="0"/>
                </a:lnTo>
                <a:lnTo>
                  <a:pt x="7727" y="0"/>
                </a:lnTo>
                <a:lnTo>
                  <a:pt x="7727" y="23181"/>
                </a:lnTo>
                <a:lnTo>
                  <a:pt x="0" y="30908"/>
                </a:lnTo>
                <a:close/>
              </a:path>
            </a:pathLst>
          </a:custGeom>
          <a:solidFill>
            <a:srgbClr val="999999"/>
          </a:solidFill>
        </xdr:spPr>
      </xdr:sp>
    </xdr:grpSp>
    <xdr:clientData/>
  </xdr:oneCellAnchor>
  <xdr:oneCellAnchor>
    <xdr:from>
      <xdr:col>1</xdr:col>
      <xdr:colOff>98526</xdr:colOff>
      <xdr:row>1</xdr:row>
      <xdr:rowOff>357134</xdr:rowOff>
    </xdr:from>
    <xdr:ext cx="2225443" cy="618178"/>
    <xdr:pic>
      <xdr:nvPicPr>
        <xdr:cNvPr id="6" name="image1.jpeg">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2351" y="719084"/>
          <a:ext cx="2225443" cy="618178"/>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1</xdr:col>
      <xdr:colOff>66675</xdr:colOff>
      <xdr:row>0</xdr:row>
      <xdr:rowOff>38100</xdr:rowOff>
    </xdr:from>
    <xdr:to>
      <xdr:col>2</xdr:col>
      <xdr:colOff>276225</xdr:colOff>
      <xdr:row>0</xdr:row>
      <xdr:rowOff>752475</xdr:rowOff>
    </xdr:to>
    <xdr:pic>
      <xdr:nvPicPr>
        <xdr:cNvPr id="11294" name="Imagen 2" descr="Imagen que contiene Logotipo&#10;&#10;Descripción generada automáticamente">
          <a:extLst>
            <a:ext uri="{FF2B5EF4-FFF2-40B4-BE49-F238E27FC236}">
              <a16:creationId xmlns:a16="http://schemas.microsoft.com/office/drawing/2014/main" id="{00000000-0008-0000-0900-00001E2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5" y="38100"/>
          <a:ext cx="20288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123541</xdr:colOff>
      <xdr:row>0</xdr:row>
      <xdr:rowOff>0</xdr:rowOff>
    </xdr:from>
    <xdr:to>
      <xdr:col>3</xdr:col>
      <xdr:colOff>56866</xdr:colOff>
      <xdr:row>0</xdr:row>
      <xdr:rowOff>762000</xdr:rowOff>
    </xdr:to>
    <xdr:pic>
      <xdr:nvPicPr>
        <xdr:cNvPr id="11295" name="Imagen 2" descr="Imagen que contiene Logotipo&#10;&#10;Descripción generada automáticamente">
          <a:extLst>
            <a:ext uri="{FF2B5EF4-FFF2-40B4-BE49-F238E27FC236}">
              <a16:creationId xmlns:a16="http://schemas.microsoft.com/office/drawing/2014/main" id="{00000000-0008-0000-0900-00001F2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4847" y="0"/>
          <a:ext cx="3060937"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66675</xdr:colOff>
      <xdr:row>0</xdr:row>
      <xdr:rowOff>38100</xdr:rowOff>
    </xdr:from>
    <xdr:to>
      <xdr:col>2</xdr:col>
      <xdr:colOff>276225</xdr:colOff>
      <xdr:row>0</xdr:row>
      <xdr:rowOff>752475</xdr:rowOff>
    </xdr:to>
    <xdr:pic>
      <xdr:nvPicPr>
        <xdr:cNvPr id="2" name="Imagen 2" descr="Imagen que contiene Logotipo&#10;&#10;Descripción generada automáticamente">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5" y="38100"/>
          <a:ext cx="20288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123541</xdr:colOff>
      <xdr:row>0</xdr:row>
      <xdr:rowOff>0</xdr:rowOff>
    </xdr:from>
    <xdr:to>
      <xdr:col>3</xdr:col>
      <xdr:colOff>56866</xdr:colOff>
      <xdr:row>0</xdr:row>
      <xdr:rowOff>762000</xdr:rowOff>
    </xdr:to>
    <xdr:pic>
      <xdr:nvPicPr>
        <xdr:cNvPr id="3" name="Imagen 2" descr="Imagen que contiene Logotipo&#10;&#10;Descripción generada automáticamente">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3141" y="0"/>
          <a:ext cx="305752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66675</xdr:colOff>
      <xdr:row>0</xdr:row>
      <xdr:rowOff>38100</xdr:rowOff>
    </xdr:from>
    <xdr:to>
      <xdr:col>2</xdr:col>
      <xdr:colOff>276225</xdr:colOff>
      <xdr:row>0</xdr:row>
      <xdr:rowOff>752475</xdr:rowOff>
    </xdr:to>
    <xdr:pic>
      <xdr:nvPicPr>
        <xdr:cNvPr id="2" name="Imagen 2" descr="Imagen que contiene Logotipo&#10;&#10;Descripción generada automáticamente">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5" y="38100"/>
          <a:ext cx="20288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123541</xdr:colOff>
      <xdr:row>0</xdr:row>
      <xdr:rowOff>0</xdr:rowOff>
    </xdr:from>
    <xdr:to>
      <xdr:col>3</xdr:col>
      <xdr:colOff>56866</xdr:colOff>
      <xdr:row>0</xdr:row>
      <xdr:rowOff>762000</xdr:rowOff>
    </xdr:to>
    <xdr:pic>
      <xdr:nvPicPr>
        <xdr:cNvPr id="3" name="Imagen 2" descr="Imagen que contiene Logotipo&#10;&#10;Descripción generada automáticamente">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3141" y="0"/>
          <a:ext cx="305752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13608</xdr:colOff>
      <xdr:row>1</xdr:row>
      <xdr:rowOff>13608</xdr:rowOff>
    </xdr:from>
    <xdr:to>
      <xdr:col>2</xdr:col>
      <xdr:colOff>2530929</xdr:colOff>
      <xdr:row>2</xdr:row>
      <xdr:rowOff>149424</xdr:rowOff>
    </xdr:to>
    <xdr:pic>
      <xdr:nvPicPr>
        <xdr:cNvPr id="2" name="Imagen 1">
          <a:extLst>
            <a:ext uri="{FF2B5EF4-FFF2-40B4-BE49-F238E27FC236}">
              <a16:creationId xmlns:a16="http://schemas.microsoft.com/office/drawing/2014/main" id="{00000000-0008-0000-0C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161" t="4468" r="7765" b="86308"/>
        <a:stretch/>
      </xdr:blipFill>
      <xdr:spPr bwMode="auto">
        <a:xfrm>
          <a:off x="13608" y="194583"/>
          <a:ext cx="5431971" cy="764466"/>
        </a:xfrm>
        <a:prstGeom prst="rect">
          <a:avLst/>
        </a:prstGeom>
        <a:ln>
          <a:noFill/>
        </a:ln>
        <a:extLst>
          <a:ext uri="{53640926-AAD7-44D8-BBD7-CCE9431645EC}">
            <a14:shadowObscured xmlns:a14="http://schemas.microsoft.com/office/drawing/2010/main"/>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68945</xdr:colOff>
      <xdr:row>0</xdr:row>
      <xdr:rowOff>14516</xdr:rowOff>
    </xdr:from>
    <xdr:to>
      <xdr:col>2</xdr:col>
      <xdr:colOff>409575</xdr:colOff>
      <xdr:row>2</xdr:row>
      <xdr:rowOff>57151</xdr:rowOff>
    </xdr:to>
    <xdr:pic>
      <xdr:nvPicPr>
        <xdr:cNvPr id="2" name="Imagen 3">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2909" t="4993" r="4437" b="86244"/>
        <a:stretch>
          <a:fillRect/>
        </a:stretch>
      </xdr:blipFill>
      <xdr:spPr bwMode="auto">
        <a:xfrm>
          <a:off x="68945" y="14516"/>
          <a:ext cx="3407680" cy="718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97521</xdr:colOff>
      <xdr:row>0</xdr:row>
      <xdr:rowOff>24041</xdr:rowOff>
    </xdr:from>
    <xdr:to>
      <xdr:col>2</xdr:col>
      <xdr:colOff>257175</xdr:colOff>
      <xdr:row>2</xdr:row>
      <xdr:rowOff>225164</xdr:rowOff>
    </xdr:to>
    <xdr:pic>
      <xdr:nvPicPr>
        <xdr:cNvPr id="2" name="Imagen 3">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2909" t="4993" r="4437" b="86244"/>
        <a:stretch>
          <a:fillRect/>
        </a:stretch>
      </xdr:blipFill>
      <xdr:spPr bwMode="auto">
        <a:xfrm>
          <a:off x="97521" y="24041"/>
          <a:ext cx="3226704" cy="8773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0</xdr:row>
      <xdr:rowOff>190500</xdr:rowOff>
    </xdr:from>
    <xdr:to>
      <xdr:col>4</xdr:col>
      <xdr:colOff>180975</xdr:colOff>
      <xdr:row>0</xdr:row>
      <xdr:rowOff>965259</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6225" y="190500"/>
          <a:ext cx="3771900" cy="7747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59531</xdr:colOff>
      <xdr:row>0</xdr:row>
      <xdr:rowOff>83344</xdr:rowOff>
    </xdr:from>
    <xdr:to>
      <xdr:col>2</xdr:col>
      <xdr:colOff>1478756</xdr:colOff>
      <xdr:row>4</xdr:row>
      <xdr:rowOff>96103</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0" y="83344"/>
          <a:ext cx="3771900" cy="77475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1030605</xdr:colOff>
      <xdr:row>60</xdr:row>
      <xdr:rowOff>9526</xdr:rowOff>
    </xdr:from>
    <xdr:to>
      <xdr:col>28</xdr:col>
      <xdr:colOff>190500</xdr:colOff>
      <xdr:row>60</xdr:row>
      <xdr:rowOff>10583</xdr:rowOff>
    </xdr:to>
    <xdr:cxnSp macro="">
      <xdr:nvCxnSpPr>
        <xdr:cNvPr id="3" name="Conector recto 2">
          <a:extLst>
            <a:ext uri="{FF2B5EF4-FFF2-40B4-BE49-F238E27FC236}">
              <a16:creationId xmlns:a16="http://schemas.microsoft.com/office/drawing/2014/main" id="{00000000-0008-0000-0300-000003000000}"/>
            </a:ext>
          </a:extLst>
        </xdr:cNvPr>
        <xdr:cNvCxnSpPr/>
      </xdr:nvCxnSpPr>
      <xdr:spPr>
        <a:xfrm>
          <a:off x="2926080" y="9629776"/>
          <a:ext cx="18800445" cy="1057"/>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1030605</xdr:colOff>
      <xdr:row>60</xdr:row>
      <xdr:rowOff>9525</xdr:rowOff>
    </xdr:from>
    <xdr:to>
      <xdr:col>3</xdr:col>
      <xdr:colOff>1031875</xdr:colOff>
      <xdr:row>61</xdr:row>
      <xdr:rowOff>0</xdr:rowOff>
    </xdr:to>
    <xdr:cxnSp macro="">
      <xdr:nvCxnSpPr>
        <xdr:cNvPr id="4" name="Conector recto 3">
          <a:extLst>
            <a:ext uri="{FF2B5EF4-FFF2-40B4-BE49-F238E27FC236}">
              <a16:creationId xmlns:a16="http://schemas.microsoft.com/office/drawing/2014/main" id="{00000000-0008-0000-0300-000004000000}"/>
            </a:ext>
          </a:extLst>
        </xdr:cNvPr>
        <xdr:cNvCxnSpPr/>
      </xdr:nvCxnSpPr>
      <xdr:spPr>
        <a:xfrm flipH="1">
          <a:off x="2926080" y="9629775"/>
          <a:ext cx="1270" cy="333375"/>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84666</xdr:colOff>
      <xdr:row>59</xdr:row>
      <xdr:rowOff>11853</xdr:rowOff>
    </xdr:from>
    <xdr:to>
      <xdr:col>11</xdr:col>
      <xdr:colOff>84667</xdr:colOff>
      <xdr:row>61</xdr:row>
      <xdr:rowOff>13677</xdr:rowOff>
    </xdr:to>
    <xdr:cxnSp macro="">
      <xdr:nvCxnSpPr>
        <xdr:cNvPr id="6" name="Conector recto 5">
          <a:extLst>
            <a:ext uri="{FF2B5EF4-FFF2-40B4-BE49-F238E27FC236}">
              <a16:creationId xmlns:a16="http://schemas.microsoft.com/office/drawing/2014/main" id="{00000000-0008-0000-0300-000006000000}"/>
            </a:ext>
          </a:extLst>
        </xdr:cNvPr>
        <xdr:cNvCxnSpPr/>
      </xdr:nvCxnSpPr>
      <xdr:spPr>
        <a:xfrm>
          <a:off x="8761941" y="9470178"/>
          <a:ext cx="1" cy="506649"/>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88</xdr:row>
      <xdr:rowOff>0</xdr:rowOff>
    </xdr:from>
    <xdr:to>
      <xdr:col>3</xdr:col>
      <xdr:colOff>236220</xdr:colOff>
      <xdr:row>88</xdr:row>
      <xdr:rowOff>1588</xdr:rowOff>
    </xdr:to>
    <xdr:cxnSp macro="">
      <xdr:nvCxnSpPr>
        <xdr:cNvPr id="7" name="Conector recto 22">
          <a:extLst>
            <a:ext uri="{FF2B5EF4-FFF2-40B4-BE49-F238E27FC236}">
              <a16:creationId xmlns:a16="http://schemas.microsoft.com/office/drawing/2014/main" id="{00000000-0008-0000-0300-000007000000}"/>
            </a:ext>
          </a:extLst>
        </xdr:cNvPr>
        <xdr:cNvCxnSpPr/>
      </xdr:nvCxnSpPr>
      <xdr:spPr>
        <a:xfrm>
          <a:off x="1895475" y="14449425"/>
          <a:ext cx="23622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733296</xdr:colOff>
      <xdr:row>53</xdr:row>
      <xdr:rowOff>0</xdr:rowOff>
    </xdr:from>
    <xdr:to>
      <xdr:col>24</xdr:col>
      <xdr:colOff>921888</xdr:colOff>
      <xdr:row>53</xdr:row>
      <xdr:rowOff>0</xdr:rowOff>
    </xdr:to>
    <xdr:cxnSp macro="">
      <xdr:nvCxnSpPr>
        <xdr:cNvPr id="8" name="Conector recto 7">
          <a:extLst>
            <a:ext uri="{FF2B5EF4-FFF2-40B4-BE49-F238E27FC236}">
              <a16:creationId xmlns:a16="http://schemas.microsoft.com/office/drawing/2014/main" id="{00000000-0008-0000-0300-000008000000}"/>
            </a:ext>
          </a:extLst>
        </xdr:cNvPr>
        <xdr:cNvCxnSpPr/>
      </xdr:nvCxnSpPr>
      <xdr:spPr>
        <a:xfrm>
          <a:off x="9677271" y="8372475"/>
          <a:ext cx="9475467" cy="0"/>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31454</xdr:colOff>
      <xdr:row>52</xdr:row>
      <xdr:rowOff>35719</xdr:rowOff>
    </xdr:from>
    <xdr:to>
      <xdr:col>19</xdr:col>
      <xdr:colOff>37396</xdr:colOff>
      <xdr:row>54</xdr:row>
      <xdr:rowOff>14283</xdr:rowOff>
    </xdr:to>
    <xdr:cxnSp macro="">
      <xdr:nvCxnSpPr>
        <xdr:cNvPr id="9" name="Conector recto 8">
          <a:extLst>
            <a:ext uri="{FF2B5EF4-FFF2-40B4-BE49-F238E27FC236}">
              <a16:creationId xmlns:a16="http://schemas.microsoft.com/office/drawing/2014/main" id="{00000000-0008-0000-0300-000009000000}"/>
            </a:ext>
          </a:extLst>
        </xdr:cNvPr>
        <xdr:cNvCxnSpPr/>
      </xdr:nvCxnSpPr>
      <xdr:spPr>
        <a:xfrm flipH="1">
          <a:off x="14642804" y="8217694"/>
          <a:ext cx="5942" cy="359564"/>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771047</xdr:colOff>
      <xdr:row>52</xdr:row>
      <xdr:rowOff>0</xdr:rowOff>
    </xdr:from>
    <xdr:to>
      <xdr:col>12</xdr:col>
      <xdr:colOff>788192</xdr:colOff>
      <xdr:row>53</xdr:row>
      <xdr:rowOff>9837</xdr:rowOff>
    </xdr:to>
    <xdr:cxnSp macro="">
      <xdr:nvCxnSpPr>
        <xdr:cNvPr id="10" name="Conector recto 9">
          <a:extLst>
            <a:ext uri="{FF2B5EF4-FFF2-40B4-BE49-F238E27FC236}">
              <a16:creationId xmlns:a16="http://schemas.microsoft.com/office/drawing/2014/main" id="{00000000-0008-0000-0300-00000A000000}"/>
            </a:ext>
          </a:extLst>
        </xdr:cNvPr>
        <xdr:cNvCxnSpPr/>
      </xdr:nvCxnSpPr>
      <xdr:spPr>
        <a:xfrm flipH="1">
          <a:off x="9715022" y="8181975"/>
          <a:ext cx="17145" cy="200337"/>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1016334</xdr:colOff>
      <xdr:row>51</xdr:row>
      <xdr:rowOff>319083</xdr:rowOff>
    </xdr:from>
    <xdr:to>
      <xdr:col>21</xdr:col>
      <xdr:colOff>1023478</xdr:colOff>
      <xdr:row>52</xdr:row>
      <xdr:rowOff>145392</xdr:rowOff>
    </xdr:to>
    <xdr:cxnSp macro="">
      <xdr:nvCxnSpPr>
        <xdr:cNvPr id="11" name="Conector recto 10">
          <a:extLst>
            <a:ext uri="{FF2B5EF4-FFF2-40B4-BE49-F238E27FC236}">
              <a16:creationId xmlns:a16="http://schemas.microsoft.com/office/drawing/2014/main" id="{00000000-0008-0000-0300-00000B000000}"/>
            </a:ext>
          </a:extLst>
        </xdr:cNvPr>
        <xdr:cNvCxnSpPr/>
      </xdr:nvCxnSpPr>
      <xdr:spPr>
        <a:xfrm flipH="1">
          <a:off x="16923084" y="8186733"/>
          <a:ext cx="7144" cy="140634"/>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907258</xdr:colOff>
      <xdr:row>52</xdr:row>
      <xdr:rowOff>21425</xdr:rowOff>
    </xdr:from>
    <xdr:to>
      <xdr:col>24</xdr:col>
      <xdr:colOff>921546</xdr:colOff>
      <xdr:row>53</xdr:row>
      <xdr:rowOff>2177</xdr:rowOff>
    </xdr:to>
    <xdr:cxnSp macro="">
      <xdr:nvCxnSpPr>
        <xdr:cNvPr id="12" name="Conector recto 11">
          <a:extLst>
            <a:ext uri="{FF2B5EF4-FFF2-40B4-BE49-F238E27FC236}">
              <a16:creationId xmlns:a16="http://schemas.microsoft.com/office/drawing/2014/main" id="{00000000-0008-0000-0300-00000C000000}"/>
            </a:ext>
          </a:extLst>
        </xdr:cNvPr>
        <xdr:cNvCxnSpPr/>
      </xdr:nvCxnSpPr>
      <xdr:spPr>
        <a:xfrm flipH="1">
          <a:off x="19138108" y="8203400"/>
          <a:ext cx="14288" cy="171252"/>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7144</xdr:colOff>
      <xdr:row>45</xdr:row>
      <xdr:rowOff>0</xdr:rowOff>
    </xdr:from>
    <xdr:to>
      <xdr:col>25</xdr:col>
      <xdr:colOff>11906</xdr:colOff>
      <xdr:row>47</xdr:row>
      <xdr:rowOff>21409</xdr:rowOff>
    </xdr:to>
    <xdr:cxnSp macro="">
      <xdr:nvCxnSpPr>
        <xdr:cNvPr id="13" name="Conector recto 12">
          <a:extLst>
            <a:ext uri="{FF2B5EF4-FFF2-40B4-BE49-F238E27FC236}">
              <a16:creationId xmlns:a16="http://schemas.microsoft.com/office/drawing/2014/main" id="{00000000-0008-0000-0300-00000D000000}"/>
            </a:ext>
          </a:extLst>
        </xdr:cNvPr>
        <xdr:cNvCxnSpPr/>
      </xdr:nvCxnSpPr>
      <xdr:spPr>
        <a:xfrm>
          <a:off x="19257169" y="7048500"/>
          <a:ext cx="4762" cy="345259"/>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44</xdr:row>
      <xdr:rowOff>142874</xdr:rowOff>
    </xdr:from>
    <xdr:to>
      <xdr:col>13</xdr:col>
      <xdr:colOff>4762</xdr:colOff>
      <xdr:row>46</xdr:row>
      <xdr:rowOff>152776</xdr:rowOff>
    </xdr:to>
    <xdr:cxnSp macro="">
      <xdr:nvCxnSpPr>
        <xdr:cNvPr id="14" name="Conector recto 13">
          <a:extLst>
            <a:ext uri="{FF2B5EF4-FFF2-40B4-BE49-F238E27FC236}">
              <a16:creationId xmlns:a16="http://schemas.microsoft.com/office/drawing/2014/main" id="{00000000-0008-0000-0300-00000E000000}"/>
            </a:ext>
          </a:extLst>
        </xdr:cNvPr>
        <xdr:cNvCxnSpPr/>
      </xdr:nvCxnSpPr>
      <xdr:spPr>
        <a:xfrm>
          <a:off x="9982200" y="7029449"/>
          <a:ext cx="4762" cy="333752"/>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11900</xdr:colOff>
      <xdr:row>45</xdr:row>
      <xdr:rowOff>0</xdr:rowOff>
    </xdr:from>
    <xdr:to>
      <xdr:col>22</xdr:col>
      <xdr:colOff>21424</xdr:colOff>
      <xdr:row>47</xdr:row>
      <xdr:rowOff>21409</xdr:rowOff>
    </xdr:to>
    <xdr:cxnSp macro="">
      <xdr:nvCxnSpPr>
        <xdr:cNvPr id="15" name="Conector recto 14">
          <a:extLst>
            <a:ext uri="{FF2B5EF4-FFF2-40B4-BE49-F238E27FC236}">
              <a16:creationId xmlns:a16="http://schemas.microsoft.com/office/drawing/2014/main" id="{00000000-0008-0000-0300-00000F000000}"/>
            </a:ext>
          </a:extLst>
        </xdr:cNvPr>
        <xdr:cNvCxnSpPr/>
      </xdr:nvCxnSpPr>
      <xdr:spPr>
        <a:xfrm>
          <a:off x="16947350" y="7048500"/>
          <a:ext cx="9524" cy="345259"/>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11900</xdr:colOff>
      <xdr:row>45</xdr:row>
      <xdr:rowOff>0</xdr:rowOff>
    </xdr:from>
    <xdr:to>
      <xdr:col>19</xdr:col>
      <xdr:colOff>21424</xdr:colOff>
      <xdr:row>47</xdr:row>
      <xdr:rowOff>21409</xdr:rowOff>
    </xdr:to>
    <xdr:cxnSp macro="">
      <xdr:nvCxnSpPr>
        <xdr:cNvPr id="16" name="Conector recto 15">
          <a:extLst>
            <a:ext uri="{FF2B5EF4-FFF2-40B4-BE49-F238E27FC236}">
              <a16:creationId xmlns:a16="http://schemas.microsoft.com/office/drawing/2014/main" id="{00000000-0008-0000-0300-000010000000}"/>
            </a:ext>
          </a:extLst>
        </xdr:cNvPr>
        <xdr:cNvCxnSpPr/>
      </xdr:nvCxnSpPr>
      <xdr:spPr>
        <a:xfrm>
          <a:off x="14623250" y="7048500"/>
          <a:ext cx="9524" cy="345259"/>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1026583</xdr:colOff>
      <xdr:row>31</xdr:row>
      <xdr:rowOff>21167</xdr:rowOff>
    </xdr:from>
    <xdr:to>
      <xdr:col>19</xdr:col>
      <xdr:colOff>21431</xdr:colOff>
      <xdr:row>40</xdr:row>
      <xdr:rowOff>16214</xdr:rowOff>
    </xdr:to>
    <xdr:cxnSp macro="">
      <xdr:nvCxnSpPr>
        <xdr:cNvPr id="17" name="Conector recto 16">
          <a:extLst>
            <a:ext uri="{FF2B5EF4-FFF2-40B4-BE49-F238E27FC236}">
              <a16:creationId xmlns:a16="http://schemas.microsoft.com/office/drawing/2014/main" id="{00000000-0008-0000-0300-000011000000}"/>
            </a:ext>
          </a:extLst>
        </xdr:cNvPr>
        <xdr:cNvCxnSpPr/>
      </xdr:nvCxnSpPr>
      <xdr:spPr>
        <a:xfrm>
          <a:off x="14609233" y="4802717"/>
          <a:ext cx="23548" cy="1452372"/>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0</xdr:colOff>
      <xdr:row>38</xdr:row>
      <xdr:rowOff>0</xdr:rowOff>
    </xdr:from>
    <xdr:to>
      <xdr:col>25</xdr:col>
      <xdr:colOff>4762</xdr:colOff>
      <xdr:row>40</xdr:row>
      <xdr:rowOff>4357</xdr:rowOff>
    </xdr:to>
    <xdr:cxnSp macro="">
      <xdr:nvCxnSpPr>
        <xdr:cNvPr id="18" name="Conector recto 17">
          <a:extLst>
            <a:ext uri="{FF2B5EF4-FFF2-40B4-BE49-F238E27FC236}">
              <a16:creationId xmlns:a16="http://schemas.microsoft.com/office/drawing/2014/main" id="{00000000-0008-0000-0300-000012000000}"/>
            </a:ext>
          </a:extLst>
        </xdr:cNvPr>
        <xdr:cNvCxnSpPr/>
      </xdr:nvCxnSpPr>
      <xdr:spPr>
        <a:xfrm>
          <a:off x="19250025" y="5915025"/>
          <a:ext cx="4762" cy="328207"/>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1031557</xdr:colOff>
      <xdr:row>31</xdr:row>
      <xdr:rowOff>1</xdr:rowOff>
    </xdr:from>
    <xdr:to>
      <xdr:col>21</xdr:col>
      <xdr:colOff>1031557</xdr:colOff>
      <xdr:row>33</xdr:row>
      <xdr:rowOff>11907</xdr:rowOff>
    </xdr:to>
    <xdr:cxnSp macro="">
      <xdr:nvCxnSpPr>
        <xdr:cNvPr id="19" name="Conector recto 18">
          <a:extLst>
            <a:ext uri="{FF2B5EF4-FFF2-40B4-BE49-F238E27FC236}">
              <a16:creationId xmlns:a16="http://schemas.microsoft.com/office/drawing/2014/main" id="{00000000-0008-0000-0300-000013000000}"/>
            </a:ext>
          </a:extLst>
        </xdr:cNvPr>
        <xdr:cNvCxnSpPr/>
      </xdr:nvCxnSpPr>
      <xdr:spPr>
        <a:xfrm>
          <a:off x="16938307" y="4781551"/>
          <a:ext cx="0" cy="335756"/>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31</xdr:row>
      <xdr:rowOff>0</xdr:rowOff>
    </xdr:from>
    <xdr:to>
      <xdr:col>13</xdr:col>
      <xdr:colOff>4762</xdr:colOff>
      <xdr:row>33</xdr:row>
      <xdr:rowOff>11906</xdr:rowOff>
    </xdr:to>
    <xdr:cxnSp macro="">
      <xdr:nvCxnSpPr>
        <xdr:cNvPr id="20" name="Conector recto 19">
          <a:extLst>
            <a:ext uri="{FF2B5EF4-FFF2-40B4-BE49-F238E27FC236}">
              <a16:creationId xmlns:a16="http://schemas.microsoft.com/office/drawing/2014/main" id="{00000000-0008-0000-0300-000014000000}"/>
            </a:ext>
          </a:extLst>
        </xdr:cNvPr>
        <xdr:cNvCxnSpPr/>
      </xdr:nvCxnSpPr>
      <xdr:spPr>
        <a:xfrm>
          <a:off x="9982200" y="4781550"/>
          <a:ext cx="4762" cy="335756"/>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0</xdr:colOff>
      <xdr:row>31</xdr:row>
      <xdr:rowOff>0</xdr:rowOff>
    </xdr:from>
    <xdr:to>
      <xdr:col>25</xdr:col>
      <xdr:colOff>4762</xdr:colOff>
      <xdr:row>33</xdr:row>
      <xdr:rowOff>11906</xdr:rowOff>
    </xdr:to>
    <xdr:cxnSp macro="">
      <xdr:nvCxnSpPr>
        <xdr:cNvPr id="21" name="Conector recto 20">
          <a:extLst>
            <a:ext uri="{FF2B5EF4-FFF2-40B4-BE49-F238E27FC236}">
              <a16:creationId xmlns:a16="http://schemas.microsoft.com/office/drawing/2014/main" id="{00000000-0008-0000-0300-000015000000}"/>
            </a:ext>
          </a:extLst>
        </xdr:cNvPr>
        <xdr:cNvCxnSpPr/>
      </xdr:nvCxnSpPr>
      <xdr:spPr>
        <a:xfrm>
          <a:off x="19250025" y="4781550"/>
          <a:ext cx="4762" cy="335756"/>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952504</xdr:colOff>
      <xdr:row>67</xdr:row>
      <xdr:rowOff>0</xdr:rowOff>
    </xdr:from>
    <xdr:to>
      <xdr:col>6</xdr:col>
      <xdr:colOff>952504</xdr:colOff>
      <xdr:row>69</xdr:row>
      <xdr:rowOff>0</xdr:rowOff>
    </xdr:to>
    <xdr:cxnSp macro="">
      <xdr:nvCxnSpPr>
        <xdr:cNvPr id="22" name="Conector recto 21">
          <a:extLst>
            <a:ext uri="{FF2B5EF4-FFF2-40B4-BE49-F238E27FC236}">
              <a16:creationId xmlns:a16="http://schemas.microsoft.com/office/drawing/2014/main" id="{00000000-0008-0000-0300-000016000000}"/>
            </a:ext>
          </a:extLst>
        </xdr:cNvPr>
        <xdr:cNvCxnSpPr/>
      </xdr:nvCxnSpPr>
      <xdr:spPr>
        <a:xfrm>
          <a:off x="5200654" y="10934700"/>
          <a:ext cx="0" cy="32385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956741</xdr:colOff>
      <xdr:row>67</xdr:row>
      <xdr:rowOff>14821</xdr:rowOff>
    </xdr:from>
    <xdr:to>
      <xdr:col>3</xdr:col>
      <xdr:colOff>956741</xdr:colOff>
      <xdr:row>69</xdr:row>
      <xdr:rowOff>14821</xdr:rowOff>
    </xdr:to>
    <xdr:cxnSp macro="">
      <xdr:nvCxnSpPr>
        <xdr:cNvPr id="23" name="Conector recto 22">
          <a:extLst>
            <a:ext uri="{FF2B5EF4-FFF2-40B4-BE49-F238E27FC236}">
              <a16:creationId xmlns:a16="http://schemas.microsoft.com/office/drawing/2014/main" id="{00000000-0008-0000-0300-000017000000}"/>
            </a:ext>
          </a:extLst>
        </xdr:cNvPr>
        <xdr:cNvCxnSpPr/>
      </xdr:nvCxnSpPr>
      <xdr:spPr>
        <a:xfrm>
          <a:off x="2852216" y="10949521"/>
          <a:ext cx="0" cy="32385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962297</xdr:colOff>
      <xdr:row>80</xdr:row>
      <xdr:rowOff>161935</xdr:rowOff>
    </xdr:from>
    <xdr:to>
      <xdr:col>3</xdr:col>
      <xdr:colOff>962297</xdr:colOff>
      <xdr:row>82</xdr:row>
      <xdr:rowOff>161935</xdr:rowOff>
    </xdr:to>
    <xdr:cxnSp macro="">
      <xdr:nvCxnSpPr>
        <xdr:cNvPr id="24" name="Conector recto 23">
          <a:extLst>
            <a:ext uri="{FF2B5EF4-FFF2-40B4-BE49-F238E27FC236}">
              <a16:creationId xmlns:a16="http://schemas.microsoft.com/office/drawing/2014/main" id="{00000000-0008-0000-0300-000018000000}"/>
            </a:ext>
          </a:extLst>
        </xdr:cNvPr>
        <xdr:cNvCxnSpPr/>
      </xdr:nvCxnSpPr>
      <xdr:spPr>
        <a:xfrm>
          <a:off x="2857772" y="13201660"/>
          <a:ext cx="0" cy="32385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996955</xdr:colOff>
      <xdr:row>74</xdr:row>
      <xdr:rowOff>12715</xdr:rowOff>
    </xdr:from>
    <xdr:to>
      <xdr:col>6</xdr:col>
      <xdr:colOff>996955</xdr:colOff>
      <xdr:row>76</xdr:row>
      <xdr:rowOff>12715</xdr:rowOff>
    </xdr:to>
    <xdr:cxnSp macro="">
      <xdr:nvCxnSpPr>
        <xdr:cNvPr id="25" name="Conector recto 24">
          <a:extLst>
            <a:ext uri="{FF2B5EF4-FFF2-40B4-BE49-F238E27FC236}">
              <a16:creationId xmlns:a16="http://schemas.microsoft.com/office/drawing/2014/main" id="{00000000-0008-0000-0300-000019000000}"/>
            </a:ext>
          </a:extLst>
        </xdr:cNvPr>
        <xdr:cNvCxnSpPr/>
      </xdr:nvCxnSpPr>
      <xdr:spPr>
        <a:xfrm>
          <a:off x="5245105" y="12080890"/>
          <a:ext cx="0" cy="32385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1001190</xdr:colOff>
      <xdr:row>80</xdr:row>
      <xdr:rowOff>154527</xdr:rowOff>
    </xdr:from>
    <xdr:to>
      <xdr:col>6</xdr:col>
      <xdr:colOff>1001190</xdr:colOff>
      <xdr:row>82</xdr:row>
      <xdr:rowOff>154527</xdr:rowOff>
    </xdr:to>
    <xdr:cxnSp macro="">
      <xdr:nvCxnSpPr>
        <xdr:cNvPr id="26" name="Conector recto 25">
          <a:extLst>
            <a:ext uri="{FF2B5EF4-FFF2-40B4-BE49-F238E27FC236}">
              <a16:creationId xmlns:a16="http://schemas.microsoft.com/office/drawing/2014/main" id="{00000000-0008-0000-0300-00001A000000}"/>
            </a:ext>
          </a:extLst>
        </xdr:cNvPr>
        <xdr:cNvCxnSpPr/>
      </xdr:nvCxnSpPr>
      <xdr:spPr>
        <a:xfrm>
          <a:off x="5249340" y="13194252"/>
          <a:ext cx="0" cy="32385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xdr:colOff>
      <xdr:row>88</xdr:row>
      <xdr:rowOff>13</xdr:rowOff>
    </xdr:from>
    <xdr:to>
      <xdr:col>7</xdr:col>
      <xdr:colOff>9</xdr:colOff>
      <xdr:row>90</xdr:row>
      <xdr:rowOff>13</xdr:rowOff>
    </xdr:to>
    <xdr:cxnSp macro="">
      <xdr:nvCxnSpPr>
        <xdr:cNvPr id="27" name="Conector recto 26">
          <a:extLst>
            <a:ext uri="{FF2B5EF4-FFF2-40B4-BE49-F238E27FC236}">
              <a16:creationId xmlns:a16="http://schemas.microsoft.com/office/drawing/2014/main" id="{00000000-0008-0000-0300-00001B000000}"/>
            </a:ext>
          </a:extLst>
        </xdr:cNvPr>
        <xdr:cNvCxnSpPr/>
      </xdr:nvCxnSpPr>
      <xdr:spPr>
        <a:xfrm>
          <a:off x="5286384" y="14449438"/>
          <a:ext cx="0" cy="38100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967325</xdr:colOff>
      <xdr:row>88</xdr:row>
      <xdr:rowOff>14830</xdr:rowOff>
    </xdr:from>
    <xdr:to>
      <xdr:col>3</xdr:col>
      <xdr:colOff>967325</xdr:colOff>
      <xdr:row>90</xdr:row>
      <xdr:rowOff>14830</xdr:rowOff>
    </xdr:to>
    <xdr:cxnSp macro="">
      <xdr:nvCxnSpPr>
        <xdr:cNvPr id="28" name="Conector recto 27">
          <a:extLst>
            <a:ext uri="{FF2B5EF4-FFF2-40B4-BE49-F238E27FC236}">
              <a16:creationId xmlns:a16="http://schemas.microsoft.com/office/drawing/2014/main" id="{00000000-0008-0000-0300-00001C000000}"/>
            </a:ext>
          </a:extLst>
        </xdr:cNvPr>
        <xdr:cNvCxnSpPr/>
      </xdr:nvCxnSpPr>
      <xdr:spPr>
        <a:xfrm>
          <a:off x="2862800" y="14464255"/>
          <a:ext cx="0" cy="38100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994833</xdr:colOff>
      <xdr:row>95</xdr:row>
      <xdr:rowOff>10583</xdr:rowOff>
    </xdr:from>
    <xdr:to>
      <xdr:col>6</xdr:col>
      <xdr:colOff>1003313</xdr:colOff>
      <xdr:row>96</xdr:row>
      <xdr:rowOff>146063</xdr:rowOff>
    </xdr:to>
    <xdr:cxnSp macro="">
      <xdr:nvCxnSpPr>
        <xdr:cNvPr id="29" name="Conector recto 28">
          <a:extLst>
            <a:ext uri="{FF2B5EF4-FFF2-40B4-BE49-F238E27FC236}">
              <a16:creationId xmlns:a16="http://schemas.microsoft.com/office/drawing/2014/main" id="{00000000-0008-0000-0300-00001D000000}"/>
            </a:ext>
          </a:extLst>
        </xdr:cNvPr>
        <xdr:cNvCxnSpPr/>
      </xdr:nvCxnSpPr>
      <xdr:spPr>
        <a:xfrm>
          <a:off x="5242983" y="15974483"/>
          <a:ext cx="8480" cy="32598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964408</xdr:colOff>
      <xdr:row>75</xdr:row>
      <xdr:rowOff>10584</xdr:rowOff>
    </xdr:from>
    <xdr:to>
      <xdr:col>3</xdr:col>
      <xdr:colOff>964408</xdr:colOff>
      <xdr:row>75</xdr:row>
      <xdr:rowOff>137584</xdr:rowOff>
    </xdr:to>
    <xdr:cxnSp macro="">
      <xdr:nvCxnSpPr>
        <xdr:cNvPr id="30" name="Conector recto 29">
          <a:extLst>
            <a:ext uri="{FF2B5EF4-FFF2-40B4-BE49-F238E27FC236}">
              <a16:creationId xmlns:a16="http://schemas.microsoft.com/office/drawing/2014/main" id="{00000000-0008-0000-0300-00001E000000}"/>
            </a:ext>
          </a:extLst>
        </xdr:cNvPr>
        <xdr:cNvCxnSpPr/>
      </xdr:nvCxnSpPr>
      <xdr:spPr>
        <a:xfrm>
          <a:off x="2859883" y="12240684"/>
          <a:ext cx="0" cy="12700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174376</xdr:colOff>
      <xdr:row>60</xdr:row>
      <xdr:rowOff>15879</xdr:rowOff>
    </xdr:from>
    <xdr:to>
      <xdr:col>28</xdr:col>
      <xdr:colOff>175646</xdr:colOff>
      <xdr:row>61</xdr:row>
      <xdr:rowOff>6354</xdr:rowOff>
    </xdr:to>
    <xdr:cxnSp macro="">
      <xdr:nvCxnSpPr>
        <xdr:cNvPr id="31" name="Conector recto 30">
          <a:extLst>
            <a:ext uri="{FF2B5EF4-FFF2-40B4-BE49-F238E27FC236}">
              <a16:creationId xmlns:a16="http://schemas.microsoft.com/office/drawing/2014/main" id="{00000000-0008-0000-0300-00001F000000}"/>
            </a:ext>
          </a:extLst>
        </xdr:cNvPr>
        <xdr:cNvCxnSpPr/>
      </xdr:nvCxnSpPr>
      <xdr:spPr>
        <a:xfrm flipH="1">
          <a:off x="21710401" y="9636129"/>
          <a:ext cx="1270" cy="333375"/>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908039</xdr:colOff>
      <xdr:row>89</xdr:row>
      <xdr:rowOff>20556</xdr:rowOff>
    </xdr:from>
    <xdr:to>
      <xdr:col>15</xdr:col>
      <xdr:colOff>908039</xdr:colOff>
      <xdr:row>89</xdr:row>
      <xdr:rowOff>147556</xdr:rowOff>
    </xdr:to>
    <xdr:cxnSp macro="">
      <xdr:nvCxnSpPr>
        <xdr:cNvPr id="32" name="Conector recto 31">
          <a:extLst>
            <a:ext uri="{FF2B5EF4-FFF2-40B4-BE49-F238E27FC236}">
              <a16:creationId xmlns:a16="http://schemas.microsoft.com/office/drawing/2014/main" id="{00000000-0008-0000-0300-000020000000}"/>
            </a:ext>
          </a:extLst>
        </xdr:cNvPr>
        <xdr:cNvCxnSpPr/>
      </xdr:nvCxnSpPr>
      <xdr:spPr>
        <a:xfrm>
          <a:off x="12195164" y="14660481"/>
          <a:ext cx="0" cy="12700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790409</xdr:colOff>
      <xdr:row>89</xdr:row>
      <xdr:rowOff>16332</xdr:rowOff>
    </xdr:from>
    <xdr:to>
      <xdr:col>15</xdr:col>
      <xdr:colOff>899265</xdr:colOff>
      <xdr:row>89</xdr:row>
      <xdr:rowOff>22380</xdr:rowOff>
    </xdr:to>
    <xdr:cxnSp macro="">
      <xdr:nvCxnSpPr>
        <xdr:cNvPr id="33" name="Conector recto 32">
          <a:extLst>
            <a:ext uri="{FF2B5EF4-FFF2-40B4-BE49-F238E27FC236}">
              <a16:creationId xmlns:a16="http://schemas.microsoft.com/office/drawing/2014/main" id="{00000000-0008-0000-0300-000021000000}"/>
            </a:ext>
          </a:extLst>
        </xdr:cNvPr>
        <xdr:cNvCxnSpPr/>
      </xdr:nvCxnSpPr>
      <xdr:spPr>
        <a:xfrm flipV="1">
          <a:off x="9734384" y="14656257"/>
          <a:ext cx="2452006" cy="6048"/>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815811</xdr:colOff>
      <xdr:row>89</xdr:row>
      <xdr:rowOff>16019</xdr:rowOff>
    </xdr:from>
    <xdr:to>
      <xdr:col>12</xdr:col>
      <xdr:colOff>815811</xdr:colOff>
      <xdr:row>89</xdr:row>
      <xdr:rowOff>147555</xdr:rowOff>
    </xdr:to>
    <xdr:cxnSp macro="">
      <xdr:nvCxnSpPr>
        <xdr:cNvPr id="34" name="Conector recto 33">
          <a:extLst>
            <a:ext uri="{FF2B5EF4-FFF2-40B4-BE49-F238E27FC236}">
              <a16:creationId xmlns:a16="http://schemas.microsoft.com/office/drawing/2014/main" id="{00000000-0008-0000-0300-000022000000}"/>
            </a:ext>
          </a:extLst>
        </xdr:cNvPr>
        <xdr:cNvCxnSpPr/>
      </xdr:nvCxnSpPr>
      <xdr:spPr>
        <a:xfrm>
          <a:off x="9759786" y="14655944"/>
          <a:ext cx="0" cy="131536"/>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992405</xdr:colOff>
      <xdr:row>88</xdr:row>
      <xdr:rowOff>35380</xdr:rowOff>
    </xdr:from>
    <xdr:to>
      <xdr:col>13</xdr:col>
      <xdr:colOff>992405</xdr:colOff>
      <xdr:row>89</xdr:row>
      <xdr:rowOff>3630</xdr:rowOff>
    </xdr:to>
    <xdr:cxnSp macro="">
      <xdr:nvCxnSpPr>
        <xdr:cNvPr id="35" name="Conector recto 34">
          <a:extLst>
            <a:ext uri="{FF2B5EF4-FFF2-40B4-BE49-F238E27FC236}">
              <a16:creationId xmlns:a16="http://schemas.microsoft.com/office/drawing/2014/main" id="{00000000-0008-0000-0300-000023000000}"/>
            </a:ext>
          </a:extLst>
        </xdr:cNvPr>
        <xdr:cNvCxnSpPr/>
      </xdr:nvCxnSpPr>
      <xdr:spPr>
        <a:xfrm>
          <a:off x="10974605" y="14484805"/>
          <a:ext cx="0" cy="15875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1022057</xdr:colOff>
      <xdr:row>80</xdr:row>
      <xdr:rowOff>146668</xdr:rowOff>
    </xdr:from>
    <xdr:to>
      <xdr:col>12</xdr:col>
      <xdr:colOff>1022057</xdr:colOff>
      <xdr:row>82</xdr:row>
      <xdr:rowOff>146668</xdr:rowOff>
    </xdr:to>
    <xdr:cxnSp macro="">
      <xdr:nvCxnSpPr>
        <xdr:cNvPr id="36" name="Conector recto 35">
          <a:extLst>
            <a:ext uri="{FF2B5EF4-FFF2-40B4-BE49-F238E27FC236}">
              <a16:creationId xmlns:a16="http://schemas.microsoft.com/office/drawing/2014/main" id="{00000000-0008-0000-0300-000024000000}"/>
            </a:ext>
          </a:extLst>
        </xdr:cNvPr>
        <xdr:cNvCxnSpPr/>
      </xdr:nvCxnSpPr>
      <xdr:spPr>
        <a:xfrm>
          <a:off x="9966032" y="13186393"/>
          <a:ext cx="0" cy="32385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1024751</xdr:colOff>
      <xdr:row>67</xdr:row>
      <xdr:rowOff>148166</xdr:rowOff>
    </xdr:from>
    <xdr:to>
      <xdr:col>15</xdr:col>
      <xdr:colOff>1016000</xdr:colOff>
      <xdr:row>68</xdr:row>
      <xdr:rowOff>14831</xdr:rowOff>
    </xdr:to>
    <xdr:cxnSp macro="">
      <xdr:nvCxnSpPr>
        <xdr:cNvPr id="37" name="Conector recto 36">
          <a:extLst>
            <a:ext uri="{FF2B5EF4-FFF2-40B4-BE49-F238E27FC236}">
              <a16:creationId xmlns:a16="http://schemas.microsoft.com/office/drawing/2014/main" id="{00000000-0008-0000-0300-000025000000}"/>
            </a:ext>
          </a:extLst>
        </xdr:cNvPr>
        <xdr:cNvCxnSpPr/>
      </xdr:nvCxnSpPr>
      <xdr:spPr>
        <a:xfrm flipV="1">
          <a:off x="7625576" y="11082866"/>
          <a:ext cx="4677549" cy="2859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1028987</xdr:colOff>
      <xdr:row>68</xdr:row>
      <xdr:rowOff>19052</xdr:rowOff>
    </xdr:from>
    <xdr:to>
      <xdr:col>9</xdr:col>
      <xdr:colOff>1028987</xdr:colOff>
      <xdr:row>68</xdr:row>
      <xdr:rowOff>150588</xdr:rowOff>
    </xdr:to>
    <xdr:cxnSp macro="">
      <xdr:nvCxnSpPr>
        <xdr:cNvPr id="38" name="Conector recto 37">
          <a:extLst>
            <a:ext uri="{FF2B5EF4-FFF2-40B4-BE49-F238E27FC236}">
              <a16:creationId xmlns:a16="http://schemas.microsoft.com/office/drawing/2014/main" id="{00000000-0008-0000-0300-000026000000}"/>
            </a:ext>
          </a:extLst>
        </xdr:cNvPr>
        <xdr:cNvCxnSpPr/>
      </xdr:nvCxnSpPr>
      <xdr:spPr>
        <a:xfrm>
          <a:off x="7629812" y="11115677"/>
          <a:ext cx="0" cy="131536"/>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1015076</xdr:colOff>
      <xdr:row>67</xdr:row>
      <xdr:rowOff>151345</xdr:rowOff>
    </xdr:from>
    <xdr:to>
      <xdr:col>15</xdr:col>
      <xdr:colOff>1015076</xdr:colOff>
      <xdr:row>68</xdr:row>
      <xdr:rowOff>133656</xdr:rowOff>
    </xdr:to>
    <xdr:cxnSp macro="">
      <xdr:nvCxnSpPr>
        <xdr:cNvPr id="39" name="Conector recto 38">
          <a:extLst>
            <a:ext uri="{FF2B5EF4-FFF2-40B4-BE49-F238E27FC236}">
              <a16:creationId xmlns:a16="http://schemas.microsoft.com/office/drawing/2014/main" id="{00000000-0008-0000-0300-000027000000}"/>
            </a:ext>
          </a:extLst>
        </xdr:cNvPr>
        <xdr:cNvCxnSpPr/>
      </xdr:nvCxnSpPr>
      <xdr:spPr>
        <a:xfrm>
          <a:off x="12302201" y="11086045"/>
          <a:ext cx="0" cy="144236"/>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126081</xdr:colOff>
      <xdr:row>67</xdr:row>
      <xdr:rowOff>27831</xdr:rowOff>
    </xdr:from>
    <xdr:to>
      <xdr:col>11</xdr:col>
      <xdr:colOff>126081</xdr:colOff>
      <xdr:row>67</xdr:row>
      <xdr:rowOff>154831</xdr:rowOff>
    </xdr:to>
    <xdr:cxnSp macro="">
      <xdr:nvCxnSpPr>
        <xdr:cNvPr id="40" name="Conector recto 39">
          <a:extLst>
            <a:ext uri="{FF2B5EF4-FFF2-40B4-BE49-F238E27FC236}">
              <a16:creationId xmlns:a16="http://schemas.microsoft.com/office/drawing/2014/main" id="{00000000-0008-0000-0300-000028000000}"/>
            </a:ext>
          </a:extLst>
        </xdr:cNvPr>
        <xdr:cNvCxnSpPr/>
      </xdr:nvCxnSpPr>
      <xdr:spPr>
        <a:xfrm>
          <a:off x="8803356" y="10962531"/>
          <a:ext cx="0" cy="12700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913812</xdr:colOff>
      <xdr:row>94</xdr:row>
      <xdr:rowOff>390692</xdr:rowOff>
    </xdr:from>
    <xdr:to>
      <xdr:col>12</xdr:col>
      <xdr:colOff>913812</xdr:colOff>
      <xdr:row>96</xdr:row>
      <xdr:rowOff>179026</xdr:rowOff>
    </xdr:to>
    <xdr:cxnSp macro="">
      <xdr:nvCxnSpPr>
        <xdr:cNvPr id="41" name="Conector recto 40">
          <a:extLst>
            <a:ext uri="{FF2B5EF4-FFF2-40B4-BE49-F238E27FC236}">
              <a16:creationId xmlns:a16="http://schemas.microsoft.com/office/drawing/2014/main" id="{00000000-0008-0000-0300-000029000000}"/>
            </a:ext>
          </a:extLst>
        </xdr:cNvPr>
        <xdr:cNvCxnSpPr/>
      </xdr:nvCxnSpPr>
      <xdr:spPr>
        <a:xfrm>
          <a:off x="9857787" y="15954542"/>
          <a:ext cx="0" cy="378884"/>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1008144</xdr:colOff>
      <xdr:row>80</xdr:row>
      <xdr:rowOff>129726</xdr:rowOff>
    </xdr:from>
    <xdr:to>
      <xdr:col>18</xdr:col>
      <xdr:colOff>1008144</xdr:colOff>
      <xdr:row>82</xdr:row>
      <xdr:rowOff>161476</xdr:rowOff>
    </xdr:to>
    <xdr:cxnSp macro="">
      <xdr:nvCxnSpPr>
        <xdr:cNvPr id="42" name="Conector recto 41">
          <a:extLst>
            <a:ext uri="{FF2B5EF4-FFF2-40B4-BE49-F238E27FC236}">
              <a16:creationId xmlns:a16="http://schemas.microsoft.com/office/drawing/2014/main" id="{00000000-0008-0000-0300-00002A000000}"/>
            </a:ext>
          </a:extLst>
        </xdr:cNvPr>
        <xdr:cNvCxnSpPr/>
      </xdr:nvCxnSpPr>
      <xdr:spPr>
        <a:xfrm>
          <a:off x="14590794" y="13169451"/>
          <a:ext cx="0" cy="35560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1000284</xdr:colOff>
      <xdr:row>73</xdr:row>
      <xdr:rowOff>138491</xdr:rowOff>
    </xdr:from>
    <xdr:to>
      <xdr:col>18</xdr:col>
      <xdr:colOff>1000284</xdr:colOff>
      <xdr:row>76</xdr:row>
      <xdr:rowOff>11491</xdr:rowOff>
    </xdr:to>
    <xdr:cxnSp macro="">
      <xdr:nvCxnSpPr>
        <xdr:cNvPr id="43" name="Conector recto 42">
          <a:extLst>
            <a:ext uri="{FF2B5EF4-FFF2-40B4-BE49-F238E27FC236}">
              <a16:creationId xmlns:a16="http://schemas.microsoft.com/office/drawing/2014/main" id="{00000000-0008-0000-0300-00002B000000}"/>
            </a:ext>
          </a:extLst>
        </xdr:cNvPr>
        <xdr:cNvCxnSpPr/>
      </xdr:nvCxnSpPr>
      <xdr:spPr>
        <a:xfrm>
          <a:off x="14582934" y="12044741"/>
          <a:ext cx="0" cy="358775"/>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971256</xdr:colOff>
      <xdr:row>88</xdr:row>
      <xdr:rowOff>3630</xdr:rowOff>
    </xdr:from>
    <xdr:to>
      <xdr:col>18</xdr:col>
      <xdr:colOff>971256</xdr:colOff>
      <xdr:row>89</xdr:row>
      <xdr:rowOff>162380</xdr:rowOff>
    </xdr:to>
    <xdr:cxnSp macro="">
      <xdr:nvCxnSpPr>
        <xdr:cNvPr id="44" name="Conector recto 43">
          <a:extLst>
            <a:ext uri="{FF2B5EF4-FFF2-40B4-BE49-F238E27FC236}">
              <a16:creationId xmlns:a16="http://schemas.microsoft.com/office/drawing/2014/main" id="{00000000-0008-0000-0300-00002C000000}"/>
            </a:ext>
          </a:extLst>
        </xdr:cNvPr>
        <xdr:cNvCxnSpPr/>
      </xdr:nvCxnSpPr>
      <xdr:spPr>
        <a:xfrm>
          <a:off x="14553906" y="14453055"/>
          <a:ext cx="0" cy="34925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952813</xdr:colOff>
      <xdr:row>94</xdr:row>
      <xdr:rowOff>369207</xdr:rowOff>
    </xdr:from>
    <xdr:to>
      <xdr:col>18</xdr:col>
      <xdr:colOff>952813</xdr:colOff>
      <xdr:row>97</xdr:row>
      <xdr:rowOff>19958</xdr:rowOff>
    </xdr:to>
    <xdr:cxnSp macro="">
      <xdr:nvCxnSpPr>
        <xdr:cNvPr id="45" name="Conector recto 44">
          <a:extLst>
            <a:ext uri="{FF2B5EF4-FFF2-40B4-BE49-F238E27FC236}">
              <a16:creationId xmlns:a16="http://schemas.microsoft.com/office/drawing/2014/main" id="{00000000-0008-0000-0300-00002D000000}"/>
            </a:ext>
          </a:extLst>
        </xdr:cNvPr>
        <xdr:cNvCxnSpPr/>
      </xdr:nvCxnSpPr>
      <xdr:spPr>
        <a:xfrm>
          <a:off x="14535463" y="15933057"/>
          <a:ext cx="0" cy="431801"/>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990310</xdr:colOff>
      <xdr:row>101</xdr:row>
      <xdr:rowOff>190497</xdr:rowOff>
    </xdr:from>
    <xdr:to>
      <xdr:col>18</xdr:col>
      <xdr:colOff>990310</xdr:colOff>
      <xdr:row>103</xdr:row>
      <xdr:rowOff>190498</xdr:rowOff>
    </xdr:to>
    <xdr:cxnSp macro="">
      <xdr:nvCxnSpPr>
        <xdr:cNvPr id="46" name="Conector recto 45">
          <a:extLst>
            <a:ext uri="{FF2B5EF4-FFF2-40B4-BE49-F238E27FC236}">
              <a16:creationId xmlns:a16="http://schemas.microsoft.com/office/drawing/2014/main" id="{00000000-0008-0000-0300-00002E000000}"/>
            </a:ext>
          </a:extLst>
        </xdr:cNvPr>
        <xdr:cNvCxnSpPr/>
      </xdr:nvCxnSpPr>
      <xdr:spPr>
        <a:xfrm>
          <a:off x="14572960" y="17268822"/>
          <a:ext cx="0" cy="352426"/>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988497</xdr:colOff>
      <xdr:row>109</xdr:row>
      <xdr:rowOff>9220</xdr:rowOff>
    </xdr:from>
    <xdr:to>
      <xdr:col>18</xdr:col>
      <xdr:colOff>988497</xdr:colOff>
      <xdr:row>110</xdr:row>
      <xdr:rowOff>140302</xdr:rowOff>
    </xdr:to>
    <xdr:cxnSp macro="">
      <xdr:nvCxnSpPr>
        <xdr:cNvPr id="47" name="Conector recto 46">
          <a:extLst>
            <a:ext uri="{FF2B5EF4-FFF2-40B4-BE49-F238E27FC236}">
              <a16:creationId xmlns:a16="http://schemas.microsoft.com/office/drawing/2014/main" id="{00000000-0008-0000-0300-00002F000000}"/>
            </a:ext>
          </a:extLst>
        </xdr:cNvPr>
        <xdr:cNvCxnSpPr/>
      </xdr:nvCxnSpPr>
      <xdr:spPr>
        <a:xfrm>
          <a:off x="14571147" y="18821095"/>
          <a:ext cx="0" cy="321582"/>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920749</xdr:colOff>
      <xdr:row>95</xdr:row>
      <xdr:rowOff>0</xdr:rowOff>
    </xdr:from>
    <xdr:to>
      <xdr:col>3</xdr:col>
      <xdr:colOff>929229</xdr:colOff>
      <xdr:row>96</xdr:row>
      <xdr:rowOff>135480</xdr:rowOff>
    </xdr:to>
    <xdr:cxnSp macro="">
      <xdr:nvCxnSpPr>
        <xdr:cNvPr id="48" name="Conector recto 47">
          <a:extLst>
            <a:ext uri="{FF2B5EF4-FFF2-40B4-BE49-F238E27FC236}">
              <a16:creationId xmlns:a16="http://schemas.microsoft.com/office/drawing/2014/main" id="{00000000-0008-0000-0300-000030000000}"/>
            </a:ext>
          </a:extLst>
        </xdr:cNvPr>
        <xdr:cNvCxnSpPr/>
      </xdr:nvCxnSpPr>
      <xdr:spPr>
        <a:xfrm>
          <a:off x="2816224" y="15963900"/>
          <a:ext cx="8480" cy="32598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918046</xdr:colOff>
      <xdr:row>101</xdr:row>
      <xdr:rowOff>183260</xdr:rowOff>
    </xdr:from>
    <xdr:to>
      <xdr:col>12</xdr:col>
      <xdr:colOff>918046</xdr:colOff>
      <xdr:row>103</xdr:row>
      <xdr:rowOff>183260</xdr:rowOff>
    </xdr:to>
    <xdr:cxnSp macro="">
      <xdr:nvCxnSpPr>
        <xdr:cNvPr id="49" name="Conector recto 48">
          <a:extLst>
            <a:ext uri="{FF2B5EF4-FFF2-40B4-BE49-F238E27FC236}">
              <a16:creationId xmlns:a16="http://schemas.microsoft.com/office/drawing/2014/main" id="{00000000-0008-0000-0300-000031000000}"/>
            </a:ext>
          </a:extLst>
        </xdr:cNvPr>
        <xdr:cNvCxnSpPr/>
      </xdr:nvCxnSpPr>
      <xdr:spPr>
        <a:xfrm>
          <a:off x="9862021" y="17261585"/>
          <a:ext cx="0" cy="352425"/>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1002712</xdr:colOff>
      <xdr:row>95</xdr:row>
      <xdr:rowOff>3343</xdr:rowOff>
    </xdr:from>
    <xdr:to>
      <xdr:col>15</xdr:col>
      <xdr:colOff>1002712</xdr:colOff>
      <xdr:row>97</xdr:row>
      <xdr:rowOff>3343</xdr:rowOff>
    </xdr:to>
    <xdr:cxnSp macro="">
      <xdr:nvCxnSpPr>
        <xdr:cNvPr id="50" name="Conector recto 49">
          <a:extLst>
            <a:ext uri="{FF2B5EF4-FFF2-40B4-BE49-F238E27FC236}">
              <a16:creationId xmlns:a16="http://schemas.microsoft.com/office/drawing/2014/main" id="{00000000-0008-0000-0300-000032000000}"/>
            </a:ext>
          </a:extLst>
        </xdr:cNvPr>
        <xdr:cNvCxnSpPr/>
      </xdr:nvCxnSpPr>
      <xdr:spPr>
        <a:xfrm>
          <a:off x="12289837" y="15967243"/>
          <a:ext cx="0" cy="38100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107641</xdr:colOff>
      <xdr:row>73</xdr:row>
      <xdr:rowOff>156029</xdr:rowOff>
    </xdr:from>
    <xdr:to>
      <xdr:col>11</xdr:col>
      <xdr:colOff>107641</xdr:colOff>
      <xdr:row>74</xdr:row>
      <xdr:rowOff>124279</xdr:rowOff>
    </xdr:to>
    <xdr:cxnSp macro="">
      <xdr:nvCxnSpPr>
        <xdr:cNvPr id="51" name="Conector recto 50">
          <a:extLst>
            <a:ext uri="{FF2B5EF4-FFF2-40B4-BE49-F238E27FC236}">
              <a16:creationId xmlns:a16="http://schemas.microsoft.com/office/drawing/2014/main" id="{00000000-0008-0000-0300-000033000000}"/>
            </a:ext>
          </a:extLst>
        </xdr:cNvPr>
        <xdr:cNvCxnSpPr/>
      </xdr:nvCxnSpPr>
      <xdr:spPr>
        <a:xfrm>
          <a:off x="8784916" y="12062279"/>
          <a:ext cx="0" cy="130175"/>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963975</xdr:colOff>
      <xdr:row>74</xdr:row>
      <xdr:rowOff>147565</xdr:rowOff>
    </xdr:from>
    <xdr:to>
      <xdr:col>13</xdr:col>
      <xdr:colOff>35665</xdr:colOff>
      <xdr:row>74</xdr:row>
      <xdr:rowOff>153613</xdr:rowOff>
    </xdr:to>
    <xdr:cxnSp macro="">
      <xdr:nvCxnSpPr>
        <xdr:cNvPr id="52" name="Conector recto 51">
          <a:extLst>
            <a:ext uri="{FF2B5EF4-FFF2-40B4-BE49-F238E27FC236}">
              <a16:creationId xmlns:a16="http://schemas.microsoft.com/office/drawing/2014/main" id="{00000000-0008-0000-0300-000034000000}"/>
            </a:ext>
          </a:extLst>
        </xdr:cNvPr>
        <xdr:cNvCxnSpPr/>
      </xdr:nvCxnSpPr>
      <xdr:spPr>
        <a:xfrm flipV="1">
          <a:off x="7564800" y="12215740"/>
          <a:ext cx="2453065" cy="6048"/>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33855</xdr:colOff>
      <xdr:row>75</xdr:row>
      <xdr:rowOff>3623</xdr:rowOff>
    </xdr:from>
    <xdr:to>
      <xdr:col>13</xdr:col>
      <xdr:colOff>33855</xdr:colOff>
      <xdr:row>75</xdr:row>
      <xdr:rowOff>130623</xdr:rowOff>
    </xdr:to>
    <xdr:cxnSp macro="">
      <xdr:nvCxnSpPr>
        <xdr:cNvPr id="53" name="Conector recto 52">
          <a:extLst>
            <a:ext uri="{FF2B5EF4-FFF2-40B4-BE49-F238E27FC236}">
              <a16:creationId xmlns:a16="http://schemas.microsoft.com/office/drawing/2014/main" id="{00000000-0008-0000-0300-000035000000}"/>
            </a:ext>
          </a:extLst>
        </xdr:cNvPr>
        <xdr:cNvCxnSpPr/>
      </xdr:nvCxnSpPr>
      <xdr:spPr>
        <a:xfrm>
          <a:off x="10016055" y="12233723"/>
          <a:ext cx="0" cy="12700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958839</xdr:colOff>
      <xdr:row>74</xdr:row>
      <xdr:rowOff>156028</xdr:rowOff>
    </xdr:from>
    <xdr:to>
      <xdr:col>9</xdr:col>
      <xdr:colOff>958839</xdr:colOff>
      <xdr:row>75</xdr:row>
      <xdr:rowOff>124278</xdr:rowOff>
    </xdr:to>
    <xdr:cxnSp macro="">
      <xdr:nvCxnSpPr>
        <xdr:cNvPr id="54" name="Conector recto 53">
          <a:extLst>
            <a:ext uri="{FF2B5EF4-FFF2-40B4-BE49-F238E27FC236}">
              <a16:creationId xmlns:a16="http://schemas.microsoft.com/office/drawing/2014/main" id="{00000000-0008-0000-0300-000036000000}"/>
            </a:ext>
          </a:extLst>
        </xdr:cNvPr>
        <xdr:cNvCxnSpPr/>
      </xdr:nvCxnSpPr>
      <xdr:spPr>
        <a:xfrm>
          <a:off x="7559664" y="12224203"/>
          <a:ext cx="0" cy="130175"/>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1026583</xdr:colOff>
      <xdr:row>74</xdr:row>
      <xdr:rowOff>10583</xdr:rowOff>
    </xdr:from>
    <xdr:to>
      <xdr:col>16</xdr:col>
      <xdr:colOff>42334</xdr:colOff>
      <xdr:row>78</xdr:row>
      <xdr:rowOff>63500</xdr:rowOff>
    </xdr:to>
    <xdr:cxnSp macro="">
      <xdr:nvCxnSpPr>
        <xdr:cNvPr id="55" name="Conector angular 54">
          <a:extLst>
            <a:ext uri="{FF2B5EF4-FFF2-40B4-BE49-F238E27FC236}">
              <a16:creationId xmlns:a16="http://schemas.microsoft.com/office/drawing/2014/main" id="{00000000-0008-0000-0300-000037000000}"/>
            </a:ext>
          </a:extLst>
        </xdr:cNvPr>
        <xdr:cNvCxnSpPr/>
      </xdr:nvCxnSpPr>
      <xdr:spPr>
        <a:xfrm flipV="1">
          <a:off x="11008783" y="12078758"/>
          <a:ext cx="1349376" cy="700617"/>
        </a:xfrm>
        <a:prstGeom prst="bentConnector3">
          <a:avLst>
            <a:gd name="adj1" fmla="val 101181"/>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952500</xdr:colOff>
      <xdr:row>81</xdr:row>
      <xdr:rowOff>10583</xdr:rowOff>
    </xdr:from>
    <xdr:to>
      <xdr:col>24</xdr:col>
      <xdr:colOff>10584</xdr:colOff>
      <xdr:row>85</xdr:row>
      <xdr:rowOff>116416</xdr:rowOff>
    </xdr:to>
    <xdr:cxnSp macro="">
      <xdr:nvCxnSpPr>
        <xdr:cNvPr id="56" name="Conector angular 55">
          <a:extLst>
            <a:ext uri="{FF2B5EF4-FFF2-40B4-BE49-F238E27FC236}">
              <a16:creationId xmlns:a16="http://schemas.microsoft.com/office/drawing/2014/main" id="{00000000-0008-0000-0300-000038000000}"/>
            </a:ext>
          </a:extLst>
        </xdr:cNvPr>
        <xdr:cNvCxnSpPr/>
      </xdr:nvCxnSpPr>
      <xdr:spPr>
        <a:xfrm>
          <a:off x="16859250" y="13212233"/>
          <a:ext cx="1382184" cy="810683"/>
        </a:xfrm>
        <a:prstGeom prst="bentConnector3">
          <a:avLst>
            <a:gd name="adj1" fmla="val 0"/>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xdr:colOff>
      <xdr:row>81</xdr:row>
      <xdr:rowOff>21166</xdr:rowOff>
    </xdr:from>
    <xdr:to>
      <xdr:col>30</xdr:col>
      <xdr:colOff>941917</xdr:colOff>
      <xdr:row>85</xdr:row>
      <xdr:rowOff>148166</xdr:rowOff>
    </xdr:to>
    <xdr:cxnSp macro="">
      <xdr:nvCxnSpPr>
        <xdr:cNvPr id="57" name="Conector angular 56">
          <a:extLst>
            <a:ext uri="{FF2B5EF4-FFF2-40B4-BE49-F238E27FC236}">
              <a16:creationId xmlns:a16="http://schemas.microsoft.com/office/drawing/2014/main" id="{00000000-0008-0000-0300-000039000000}"/>
            </a:ext>
          </a:extLst>
        </xdr:cNvPr>
        <xdr:cNvCxnSpPr/>
      </xdr:nvCxnSpPr>
      <xdr:spPr>
        <a:xfrm rot="10800000" flipV="1">
          <a:off x="22555201" y="13222816"/>
          <a:ext cx="1180041" cy="831850"/>
        </a:xfrm>
        <a:prstGeom prst="bentConnector3">
          <a:avLst>
            <a:gd name="adj1" fmla="val -893"/>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894989</xdr:colOff>
      <xdr:row>73</xdr:row>
      <xdr:rowOff>149682</xdr:rowOff>
    </xdr:from>
    <xdr:to>
      <xdr:col>34</xdr:col>
      <xdr:colOff>894989</xdr:colOff>
      <xdr:row>74</xdr:row>
      <xdr:rowOff>117932</xdr:rowOff>
    </xdr:to>
    <xdr:cxnSp macro="">
      <xdr:nvCxnSpPr>
        <xdr:cNvPr id="58" name="Conector recto 57">
          <a:extLst>
            <a:ext uri="{FF2B5EF4-FFF2-40B4-BE49-F238E27FC236}">
              <a16:creationId xmlns:a16="http://schemas.microsoft.com/office/drawing/2014/main" id="{00000000-0008-0000-0300-00003A000000}"/>
            </a:ext>
          </a:extLst>
        </xdr:cNvPr>
        <xdr:cNvCxnSpPr/>
      </xdr:nvCxnSpPr>
      <xdr:spPr>
        <a:xfrm>
          <a:off x="26983964" y="12055932"/>
          <a:ext cx="0" cy="130175"/>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692990</xdr:colOff>
      <xdr:row>74</xdr:row>
      <xdr:rowOff>141218</xdr:rowOff>
    </xdr:from>
    <xdr:to>
      <xdr:col>36</xdr:col>
      <xdr:colOff>494929</xdr:colOff>
      <xdr:row>74</xdr:row>
      <xdr:rowOff>147266</xdr:rowOff>
    </xdr:to>
    <xdr:cxnSp macro="">
      <xdr:nvCxnSpPr>
        <xdr:cNvPr id="59" name="Conector recto 58">
          <a:extLst>
            <a:ext uri="{FF2B5EF4-FFF2-40B4-BE49-F238E27FC236}">
              <a16:creationId xmlns:a16="http://schemas.microsoft.com/office/drawing/2014/main" id="{00000000-0008-0000-0300-00003B000000}"/>
            </a:ext>
          </a:extLst>
        </xdr:cNvPr>
        <xdr:cNvCxnSpPr/>
      </xdr:nvCxnSpPr>
      <xdr:spPr>
        <a:xfrm flipV="1">
          <a:off x="25762790" y="12209393"/>
          <a:ext cx="2449889" cy="6048"/>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493119</xdr:colOff>
      <xdr:row>74</xdr:row>
      <xdr:rowOff>156026</xdr:rowOff>
    </xdr:from>
    <xdr:to>
      <xdr:col>36</xdr:col>
      <xdr:colOff>493119</xdr:colOff>
      <xdr:row>75</xdr:row>
      <xdr:rowOff>124276</xdr:rowOff>
    </xdr:to>
    <xdr:cxnSp macro="">
      <xdr:nvCxnSpPr>
        <xdr:cNvPr id="60" name="Conector recto 59">
          <a:extLst>
            <a:ext uri="{FF2B5EF4-FFF2-40B4-BE49-F238E27FC236}">
              <a16:creationId xmlns:a16="http://schemas.microsoft.com/office/drawing/2014/main" id="{00000000-0008-0000-0300-00003C000000}"/>
            </a:ext>
          </a:extLst>
        </xdr:cNvPr>
        <xdr:cNvCxnSpPr/>
      </xdr:nvCxnSpPr>
      <xdr:spPr>
        <a:xfrm>
          <a:off x="28210869" y="12224201"/>
          <a:ext cx="0" cy="130175"/>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687854</xdr:colOff>
      <xdr:row>74</xdr:row>
      <xdr:rowOff>149681</xdr:rowOff>
    </xdr:from>
    <xdr:to>
      <xdr:col>33</xdr:col>
      <xdr:colOff>687854</xdr:colOff>
      <xdr:row>75</xdr:row>
      <xdr:rowOff>117931</xdr:rowOff>
    </xdr:to>
    <xdr:cxnSp macro="">
      <xdr:nvCxnSpPr>
        <xdr:cNvPr id="61" name="Conector recto 60">
          <a:extLst>
            <a:ext uri="{FF2B5EF4-FFF2-40B4-BE49-F238E27FC236}">
              <a16:creationId xmlns:a16="http://schemas.microsoft.com/office/drawing/2014/main" id="{00000000-0008-0000-0300-00003D000000}"/>
            </a:ext>
          </a:extLst>
        </xdr:cNvPr>
        <xdr:cNvCxnSpPr/>
      </xdr:nvCxnSpPr>
      <xdr:spPr>
        <a:xfrm>
          <a:off x="25757654" y="12217856"/>
          <a:ext cx="0" cy="130175"/>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920754</xdr:colOff>
      <xdr:row>73</xdr:row>
      <xdr:rowOff>148172</xdr:rowOff>
    </xdr:from>
    <xdr:to>
      <xdr:col>21</xdr:col>
      <xdr:colOff>920754</xdr:colOff>
      <xdr:row>75</xdr:row>
      <xdr:rowOff>148172</xdr:rowOff>
    </xdr:to>
    <xdr:cxnSp macro="">
      <xdr:nvCxnSpPr>
        <xdr:cNvPr id="62" name="Conector recto 61">
          <a:extLst>
            <a:ext uri="{FF2B5EF4-FFF2-40B4-BE49-F238E27FC236}">
              <a16:creationId xmlns:a16="http://schemas.microsoft.com/office/drawing/2014/main" id="{00000000-0008-0000-0300-00003E000000}"/>
            </a:ext>
          </a:extLst>
        </xdr:cNvPr>
        <xdr:cNvCxnSpPr/>
      </xdr:nvCxnSpPr>
      <xdr:spPr>
        <a:xfrm>
          <a:off x="16827504" y="12054422"/>
          <a:ext cx="0" cy="32385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10583</xdr:colOff>
      <xdr:row>45</xdr:row>
      <xdr:rowOff>0</xdr:rowOff>
    </xdr:from>
    <xdr:to>
      <xdr:col>15</xdr:col>
      <xdr:colOff>941916</xdr:colOff>
      <xdr:row>49</xdr:row>
      <xdr:rowOff>84666</xdr:rowOff>
    </xdr:to>
    <xdr:cxnSp macro="">
      <xdr:nvCxnSpPr>
        <xdr:cNvPr id="63" name="Conector angular 62">
          <a:extLst>
            <a:ext uri="{FF2B5EF4-FFF2-40B4-BE49-F238E27FC236}">
              <a16:creationId xmlns:a16="http://schemas.microsoft.com/office/drawing/2014/main" id="{00000000-0008-0000-0300-00003F000000}"/>
            </a:ext>
          </a:extLst>
        </xdr:cNvPr>
        <xdr:cNvCxnSpPr/>
      </xdr:nvCxnSpPr>
      <xdr:spPr>
        <a:xfrm flipV="1">
          <a:off x="11031008" y="7048500"/>
          <a:ext cx="1198033" cy="732366"/>
        </a:xfrm>
        <a:prstGeom prst="bentConnector3">
          <a:avLst>
            <a:gd name="adj1" fmla="val 101754"/>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994845</xdr:colOff>
      <xdr:row>60</xdr:row>
      <xdr:rowOff>31744</xdr:rowOff>
    </xdr:from>
    <xdr:to>
      <xdr:col>18</xdr:col>
      <xdr:colOff>996115</xdr:colOff>
      <xdr:row>61</xdr:row>
      <xdr:rowOff>22219</xdr:rowOff>
    </xdr:to>
    <xdr:cxnSp macro="">
      <xdr:nvCxnSpPr>
        <xdr:cNvPr id="64" name="Conector recto 63">
          <a:extLst>
            <a:ext uri="{FF2B5EF4-FFF2-40B4-BE49-F238E27FC236}">
              <a16:creationId xmlns:a16="http://schemas.microsoft.com/office/drawing/2014/main" id="{00000000-0008-0000-0300-000040000000}"/>
            </a:ext>
          </a:extLst>
        </xdr:cNvPr>
        <xdr:cNvCxnSpPr/>
      </xdr:nvCxnSpPr>
      <xdr:spPr>
        <a:xfrm flipH="1">
          <a:off x="14577495" y="9651994"/>
          <a:ext cx="1270" cy="333375"/>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1002398</xdr:colOff>
      <xdr:row>66</xdr:row>
      <xdr:rowOff>154215</xdr:rowOff>
    </xdr:from>
    <xdr:to>
      <xdr:col>18</xdr:col>
      <xdr:colOff>1002398</xdr:colOff>
      <xdr:row>68</xdr:row>
      <xdr:rowOff>154215</xdr:rowOff>
    </xdr:to>
    <xdr:cxnSp macro="">
      <xdr:nvCxnSpPr>
        <xdr:cNvPr id="65" name="Conector recto 64">
          <a:extLst>
            <a:ext uri="{FF2B5EF4-FFF2-40B4-BE49-F238E27FC236}">
              <a16:creationId xmlns:a16="http://schemas.microsoft.com/office/drawing/2014/main" id="{00000000-0008-0000-0300-000041000000}"/>
            </a:ext>
          </a:extLst>
        </xdr:cNvPr>
        <xdr:cNvCxnSpPr/>
      </xdr:nvCxnSpPr>
      <xdr:spPr>
        <a:xfrm>
          <a:off x="14585048" y="10926990"/>
          <a:ext cx="0" cy="32385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994835</xdr:colOff>
      <xdr:row>38</xdr:row>
      <xdr:rowOff>5</xdr:rowOff>
    </xdr:from>
    <xdr:to>
      <xdr:col>21</xdr:col>
      <xdr:colOff>999597</xdr:colOff>
      <xdr:row>40</xdr:row>
      <xdr:rowOff>4362</xdr:rowOff>
    </xdr:to>
    <xdr:cxnSp macro="">
      <xdr:nvCxnSpPr>
        <xdr:cNvPr id="66" name="Conector recto 65">
          <a:extLst>
            <a:ext uri="{FF2B5EF4-FFF2-40B4-BE49-F238E27FC236}">
              <a16:creationId xmlns:a16="http://schemas.microsoft.com/office/drawing/2014/main" id="{00000000-0008-0000-0300-000042000000}"/>
            </a:ext>
          </a:extLst>
        </xdr:cNvPr>
        <xdr:cNvCxnSpPr/>
      </xdr:nvCxnSpPr>
      <xdr:spPr>
        <a:xfrm>
          <a:off x="16901585" y="5915030"/>
          <a:ext cx="4762" cy="328207"/>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10587</xdr:colOff>
      <xdr:row>74</xdr:row>
      <xdr:rowOff>6</xdr:rowOff>
    </xdr:from>
    <xdr:to>
      <xdr:col>25</xdr:col>
      <xdr:colOff>10587</xdr:colOff>
      <xdr:row>76</xdr:row>
      <xdr:rowOff>6</xdr:rowOff>
    </xdr:to>
    <xdr:cxnSp macro="">
      <xdr:nvCxnSpPr>
        <xdr:cNvPr id="67" name="Conector recto 66">
          <a:extLst>
            <a:ext uri="{FF2B5EF4-FFF2-40B4-BE49-F238E27FC236}">
              <a16:creationId xmlns:a16="http://schemas.microsoft.com/office/drawing/2014/main" id="{00000000-0008-0000-0300-000043000000}"/>
            </a:ext>
          </a:extLst>
        </xdr:cNvPr>
        <xdr:cNvCxnSpPr/>
      </xdr:nvCxnSpPr>
      <xdr:spPr>
        <a:xfrm>
          <a:off x="19260612" y="12068181"/>
          <a:ext cx="0" cy="32385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924987</xdr:colOff>
      <xdr:row>74</xdr:row>
      <xdr:rowOff>4239</xdr:rowOff>
    </xdr:from>
    <xdr:to>
      <xdr:col>27</xdr:col>
      <xdr:colOff>924987</xdr:colOff>
      <xdr:row>76</xdr:row>
      <xdr:rowOff>4239</xdr:rowOff>
    </xdr:to>
    <xdr:cxnSp macro="">
      <xdr:nvCxnSpPr>
        <xdr:cNvPr id="68" name="Conector recto 67">
          <a:extLst>
            <a:ext uri="{FF2B5EF4-FFF2-40B4-BE49-F238E27FC236}">
              <a16:creationId xmlns:a16="http://schemas.microsoft.com/office/drawing/2014/main" id="{00000000-0008-0000-0300-000044000000}"/>
            </a:ext>
          </a:extLst>
        </xdr:cNvPr>
        <xdr:cNvCxnSpPr/>
      </xdr:nvCxnSpPr>
      <xdr:spPr>
        <a:xfrm>
          <a:off x="21441837" y="12072414"/>
          <a:ext cx="0" cy="32385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960970</xdr:colOff>
      <xdr:row>73</xdr:row>
      <xdr:rowOff>146056</xdr:rowOff>
    </xdr:from>
    <xdr:to>
      <xdr:col>30</xdr:col>
      <xdr:colOff>960970</xdr:colOff>
      <xdr:row>75</xdr:row>
      <xdr:rowOff>146056</xdr:rowOff>
    </xdr:to>
    <xdr:cxnSp macro="">
      <xdr:nvCxnSpPr>
        <xdr:cNvPr id="69" name="Conector recto 68">
          <a:extLst>
            <a:ext uri="{FF2B5EF4-FFF2-40B4-BE49-F238E27FC236}">
              <a16:creationId xmlns:a16="http://schemas.microsoft.com/office/drawing/2014/main" id="{00000000-0008-0000-0300-000045000000}"/>
            </a:ext>
          </a:extLst>
        </xdr:cNvPr>
        <xdr:cNvCxnSpPr/>
      </xdr:nvCxnSpPr>
      <xdr:spPr>
        <a:xfrm>
          <a:off x="23754295" y="12052306"/>
          <a:ext cx="0" cy="32385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954620</xdr:colOff>
      <xdr:row>81</xdr:row>
      <xdr:rowOff>12706</xdr:rowOff>
    </xdr:from>
    <xdr:to>
      <xdr:col>24</xdr:col>
      <xdr:colOff>954620</xdr:colOff>
      <xdr:row>82</xdr:row>
      <xdr:rowOff>171456</xdr:rowOff>
    </xdr:to>
    <xdr:cxnSp macro="">
      <xdr:nvCxnSpPr>
        <xdr:cNvPr id="70" name="Conector recto 69">
          <a:extLst>
            <a:ext uri="{FF2B5EF4-FFF2-40B4-BE49-F238E27FC236}">
              <a16:creationId xmlns:a16="http://schemas.microsoft.com/office/drawing/2014/main" id="{00000000-0008-0000-0300-000046000000}"/>
            </a:ext>
          </a:extLst>
        </xdr:cNvPr>
        <xdr:cNvCxnSpPr/>
      </xdr:nvCxnSpPr>
      <xdr:spPr>
        <a:xfrm>
          <a:off x="19185470" y="13214356"/>
          <a:ext cx="0" cy="320675"/>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937687</xdr:colOff>
      <xdr:row>81</xdr:row>
      <xdr:rowOff>6356</xdr:rowOff>
    </xdr:from>
    <xdr:to>
      <xdr:col>27</xdr:col>
      <xdr:colOff>937687</xdr:colOff>
      <xdr:row>82</xdr:row>
      <xdr:rowOff>165106</xdr:rowOff>
    </xdr:to>
    <xdr:cxnSp macro="">
      <xdr:nvCxnSpPr>
        <xdr:cNvPr id="71" name="Conector recto 70">
          <a:extLst>
            <a:ext uri="{FF2B5EF4-FFF2-40B4-BE49-F238E27FC236}">
              <a16:creationId xmlns:a16="http://schemas.microsoft.com/office/drawing/2014/main" id="{00000000-0008-0000-0300-000047000000}"/>
            </a:ext>
          </a:extLst>
        </xdr:cNvPr>
        <xdr:cNvCxnSpPr/>
      </xdr:nvCxnSpPr>
      <xdr:spPr>
        <a:xfrm>
          <a:off x="21454537" y="13208006"/>
          <a:ext cx="0" cy="320675"/>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941920</xdr:colOff>
      <xdr:row>88</xdr:row>
      <xdr:rowOff>31756</xdr:rowOff>
    </xdr:from>
    <xdr:to>
      <xdr:col>24</xdr:col>
      <xdr:colOff>941920</xdr:colOff>
      <xdr:row>89</xdr:row>
      <xdr:rowOff>158756</xdr:rowOff>
    </xdr:to>
    <xdr:cxnSp macro="">
      <xdr:nvCxnSpPr>
        <xdr:cNvPr id="72" name="Conector recto 71">
          <a:extLst>
            <a:ext uri="{FF2B5EF4-FFF2-40B4-BE49-F238E27FC236}">
              <a16:creationId xmlns:a16="http://schemas.microsoft.com/office/drawing/2014/main" id="{00000000-0008-0000-0300-000048000000}"/>
            </a:ext>
          </a:extLst>
        </xdr:cNvPr>
        <xdr:cNvCxnSpPr/>
      </xdr:nvCxnSpPr>
      <xdr:spPr>
        <a:xfrm>
          <a:off x="19172770" y="14481181"/>
          <a:ext cx="0" cy="31750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946153</xdr:colOff>
      <xdr:row>88</xdr:row>
      <xdr:rowOff>35990</xdr:rowOff>
    </xdr:from>
    <xdr:to>
      <xdr:col>27</xdr:col>
      <xdr:colOff>946153</xdr:colOff>
      <xdr:row>89</xdr:row>
      <xdr:rowOff>162990</xdr:rowOff>
    </xdr:to>
    <xdr:cxnSp macro="">
      <xdr:nvCxnSpPr>
        <xdr:cNvPr id="73" name="Conector recto 72">
          <a:extLst>
            <a:ext uri="{FF2B5EF4-FFF2-40B4-BE49-F238E27FC236}">
              <a16:creationId xmlns:a16="http://schemas.microsoft.com/office/drawing/2014/main" id="{00000000-0008-0000-0300-000049000000}"/>
            </a:ext>
          </a:extLst>
        </xdr:cNvPr>
        <xdr:cNvCxnSpPr/>
      </xdr:nvCxnSpPr>
      <xdr:spPr>
        <a:xfrm>
          <a:off x="21463003" y="14485415"/>
          <a:ext cx="0" cy="31750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992720</xdr:colOff>
      <xdr:row>95</xdr:row>
      <xdr:rowOff>29640</xdr:rowOff>
    </xdr:from>
    <xdr:to>
      <xdr:col>24</xdr:col>
      <xdr:colOff>992720</xdr:colOff>
      <xdr:row>96</xdr:row>
      <xdr:rowOff>156640</xdr:rowOff>
    </xdr:to>
    <xdr:cxnSp macro="">
      <xdr:nvCxnSpPr>
        <xdr:cNvPr id="74" name="Conector recto 73">
          <a:extLst>
            <a:ext uri="{FF2B5EF4-FFF2-40B4-BE49-F238E27FC236}">
              <a16:creationId xmlns:a16="http://schemas.microsoft.com/office/drawing/2014/main" id="{00000000-0008-0000-0300-00004A000000}"/>
            </a:ext>
          </a:extLst>
        </xdr:cNvPr>
        <xdr:cNvCxnSpPr/>
      </xdr:nvCxnSpPr>
      <xdr:spPr>
        <a:xfrm>
          <a:off x="19223570" y="15993540"/>
          <a:ext cx="0" cy="31750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975786</xdr:colOff>
      <xdr:row>102</xdr:row>
      <xdr:rowOff>23290</xdr:rowOff>
    </xdr:from>
    <xdr:to>
      <xdr:col>24</xdr:col>
      <xdr:colOff>975786</xdr:colOff>
      <xdr:row>103</xdr:row>
      <xdr:rowOff>182040</xdr:rowOff>
    </xdr:to>
    <xdr:cxnSp macro="">
      <xdr:nvCxnSpPr>
        <xdr:cNvPr id="75" name="Conector recto 74">
          <a:extLst>
            <a:ext uri="{FF2B5EF4-FFF2-40B4-BE49-F238E27FC236}">
              <a16:creationId xmlns:a16="http://schemas.microsoft.com/office/drawing/2014/main" id="{00000000-0008-0000-0300-00004B000000}"/>
            </a:ext>
          </a:extLst>
        </xdr:cNvPr>
        <xdr:cNvCxnSpPr/>
      </xdr:nvCxnSpPr>
      <xdr:spPr>
        <a:xfrm>
          <a:off x="19206636" y="17292115"/>
          <a:ext cx="0" cy="320675"/>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904980</xdr:colOff>
      <xdr:row>67</xdr:row>
      <xdr:rowOff>136071</xdr:rowOff>
    </xdr:from>
    <xdr:to>
      <xdr:col>34</xdr:col>
      <xdr:colOff>884465</xdr:colOff>
      <xdr:row>68</xdr:row>
      <xdr:rowOff>3948</xdr:rowOff>
    </xdr:to>
    <xdr:cxnSp macro="">
      <xdr:nvCxnSpPr>
        <xdr:cNvPr id="76" name="Conector recto 75">
          <a:extLst>
            <a:ext uri="{FF2B5EF4-FFF2-40B4-BE49-F238E27FC236}">
              <a16:creationId xmlns:a16="http://schemas.microsoft.com/office/drawing/2014/main" id="{00000000-0008-0000-0300-00004C000000}"/>
            </a:ext>
          </a:extLst>
        </xdr:cNvPr>
        <xdr:cNvCxnSpPr/>
      </xdr:nvCxnSpPr>
      <xdr:spPr>
        <a:xfrm flipV="1">
          <a:off x="16811730" y="11070771"/>
          <a:ext cx="10161710" cy="29802"/>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12683</xdr:colOff>
      <xdr:row>59</xdr:row>
      <xdr:rowOff>18298</xdr:rowOff>
    </xdr:from>
    <xdr:to>
      <xdr:col>16</xdr:col>
      <xdr:colOff>12683</xdr:colOff>
      <xdr:row>60</xdr:row>
      <xdr:rowOff>609</xdr:rowOff>
    </xdr:to>
    <xdr:cxnSp macro="">
      <xdr:nvCxnSpPr>
        <xdr:cNvPr id="77" name="Conector recto 76">
          <a:extLst>
            <a:ext uri="{FF2B5EF4-FFF2-40B4-BE49-F238E27FC236}">
              <a16:creationId xmlns:a16="http://schemas.microsoft.com/office/drawing/2014/main" id="{00000000-0008-0000-0300-00004D000000}"/>
            </a:ext>
          </a:extLst>
        </xdr:cNvPr>
        <xdr:cNvCxnSpPr/>
      </xdr:nvCxnSpPr>
      <xdr:spPr>
        <a:xfrm>
          <a:off x="12328508" y="9476623"/>
          <a:ext cx="0" cy="144236"/>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924355</xdr:colOff>
      <xdr:row>68</xdr:row>
      <xdr:rowOff>31903</xdr:rowOff>
    </xdr:from>
    <xdr:to>
      <xdr:col>21</xdr:col>
      <xdr:colOff>924355</xdr:colOff>
      <xdr:row>69</xdr:row>
      <xdr:rowOff>14215</xdr:rowOff>
    </xdr:to>
    <xdr:cxnSp macro="">
      <xdr:nvCxnSpPr>
        <xdr:cNvPr id="78" name="Conector recto 77">
          <a:extLst>
            <a:ext uri="{FF2B5EF4-FFF2-40B4-BE49-F238E27FC236}">
              <a16:creationId xmlns:a16="http://schemas.microsoft.com/office/drawing/2014/main" id="{00000000-0008-0000-0300-00004E000000}"/>
            </a:ext>
          </a:extLst>
        </xdr:cNvPr>
        <xdr:cNvCxnSpPr/>
      </xdr:nvCxnSpPr>
      <xdr:spPr>
        <a:xfrm>
          <a:off x="16831105" y="11128528"/>
          <a:ext cx="0" cy="144237"/>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954288</xdr:colOff>
      <xdr:row>67</xdr:row>
      <xdr:rowOff>157091</xdr:rowOff>
    </xdr:from>
    <xdr:to>
      <xdr:col>24</xdr:col>
      <xdr:colOff>954288</xdr:colOff>
      <xdr:row>68</xdr:row>
      <xdr:rowOff>139402</xdr:rowOff>
    </xdr:to>
    <xdr:cxnSp macro="">
      <xdr:nvCxnSpPr>
        <xdr:cNvPr id="79" name="Conector recto 78">
          <a:extLst>
            <a:ext uri="{FF2B5EF4-FFF2-40B4-BE49-F238E27FC236}">
              <a16:creationId xmlns:a16="http://schemas.microsoft.com/office/drawing/2014/main" id="{00000000-0008-0000-0300-00004F000000}"/>
            </a:ext>
          </a:extLst>
        </xdr:cNvPr>
        <xdr:cNvCxnSpPr/>
      </xdr:nvCxnSpPr>
      <xdr:spPr>
        <a:xfrm>
          <a:off x="19185138" y="11091791"/>
          <a:ext cx="0" cy="144236"/>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888953</xdr:colOff>
      <xdr:row>67</xdr:row>
      <xdr:rowOff>146207</xdr:rowOff>
    </xdr:from>
    <xdr:to>
      <xdr:col>34</xdr:col>
      <xdr:colOff>888953</xdr:colOff>
      <xdr:row>68</xdr:row>
      <xdr:rowOff>128518</xdr:rowOff>
    </xdr:to>
    <xdr:cxnSp macro="">
      <xdr:nvCxnSpPr>
        <xdr:cNvPr id="80" name="Conector recto 79">
          <a:extLst>
            <a:ext uri="{FF2B5EF4-FFF2-40B4-BE49-F238E27FC236}">
              <a16:creationId xmlns:a16="http://schemas.microsoft.com/office/drawing/2014/main" id="{00000000-0008-0000-0300-000050000000}"/>
            </a:ext>
          </a:extLst>
        </xdr:cNvPr>
        <xdr:cNvCxnSpPr/>
      </xdr:nvCxnSpPr>
      <xdr:spPr>
        <a:xfrm>
          <a:off x="26977928" y="11080907"/>
          <a:ext cx="0" cy="144236"/>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932503</xdr:colOff>
      <xdr:row>67</xdr:row>
      <xdr:rowOff>162537</xdr:rowOff>
    </xdr:from>
    <xdr:to>
      <xdr:col>30</xdr:col>
      <xdr:colOff>932503</xdr:colOff>
      <xdr:row>68</xdr:row>
      <xdr:rowOff>144848</xdr:rowOff>
    </xdr:to>
    <xdr:cxnSp macro="">
      <xdr:nvCxnSpPr>
        <xdr:cNvPr id="81" name="Conector recto 80">
          <a:extLst>
            <a:ext uri="{FF2B5EF4-FFF2-40B4-BE49-F238E27FC236}">
              <a16:creationId xmlns:a16="http://schemas.microsoft.com/office/drawing/2014/main" id="{00000000-0008-0000-0300-000051000000}"/>
            </a:ext>
          </a:extLst>
        </xdr:cNvPr>
        <xdr:cNvCxnSpPr/>
      </xdr:nvCxnSpPr>
      <xdr:spPr>
        <a:xfrm>
          <a:off x="23725828" y="11097237"/>
          <a:ext cx="0" cy="144236"/>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1006928</xdr:colOff>
      <xdr:row>67</xdr:row>
      <xdr:rowOff>27214</xdr:rowOff>
    </xdr:from>
    <xdr:to>
      <xdr:col>27</xdr:col>
      <xdr:colOff>1006929</xdr:colOff>
      <xdr:row>69</xdr:row>
      <xdr:rowOff>13607</xdr:rowOff>
    </xdr:to>
    <xdr:cxnSp macro="">
      <xdr:nvCxnSpPr>
        <xdr:cNvPr id="83" name="Conector recto 82">
          <a:extLst>
            <a:ext uri="{FF2B5EF4-FFF2-40B4-BE49-F238E27FC236}">
              <a16:creationId xmlns:a16="http://schemas.microsoft.com/office/drawing/2014/main" id="{00000000-0008-0000-0300-000053000000}"/>
            </a:ext>
          </a:extLst>
        </xdr:cNvPr>
        <xdr:cNvCxnSpPr/>
      </xdr:nvCxnSpPr>
      <xdr:spPr>
        <a:xfrm flipH="1">
          <a:off x="21523778" y="10961914"/>
          <a:ext cx="1" cy="310243"/>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13607</xdr:colOff>
      <xdr:row>0</xdr:row>
      <xdr:rowOff>54430</xdr:rowOff>
    </xdr:from>
    <xdr:to>
      <xdr:col>4</xdr:col>
      <xdr:colOff>941615</xdr:colOff>
      <xdr:row>3</xdr:row>
      <xdr:rowOff>144572</xdr:rowOff>
    </xdr:to>
    <xdr:pic>
      <xdr:nvPicPr>
        <xdr:cNvPr id="84" name="Imagen 83">
          <a:extLst>
            <a:ext uri="{FF2B5EF4-FFF2-40B4-BE49-F238E27FC236}">
              <a16:creationId xmlns:a16="http://schemas.microsoft.com/office/drawing/2014/main" id="{00000000-0008-0000-0300-00005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1732" y="54430"/>
          <a:ext cx="3252108" cy="61084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1030605</xdr:colOff>
      <xdr:row>60</xdr:row>
      <xdr:rowOff>9526</xdr:rowOff>
    </xdr:from>
    <xdr:to>
      <xdr:col>28</xdr:col>
      <xdr:colOff>190500</xdr:colOff>
      <xdr:row>60</xdr:row>
      <xdr:rowOff>10583</xdr:rowOff>
    </xdr:to>
    <xdr:cxnSp macro="">
      <xdr:nvCxnSpPr>
        <xdr:cNvPr id="2" name="Conector recto 1">
          <a:extLst>
            <a:ext uri="{FF2B5EF4-FFF2-40B4-BE49-F238E27FC236}">
              <a16:creationId xmlns:a16="http://schemas.microsoft.com/office/drawing/2014/main" id="{00000000-0008-0000-0400-000002000000}"/>
            </a:ext>
          </a:extLst>
        </xdr:cNvPr>
        <xdr:cNvCxnSpPr/>
      </xdr:nvCxnSpPr>
      <xdr:spPr>
        <a:xfrm>
          <a:off x="2926080" y="10944226"/>
          <a:ext cx="18800445" cy="1057"/>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1030605</xdr:colOff>
      <xdr:row>60</xdr:row>
      <xdr:rowOff>9525</xdr:rowOff>
    </xdr:from>
    <xdr:to>
      <xdr:col>3</xdr:col>
      <xdr:colOff>1031875</xdr:colOff>
      <xdr:row>61</xdr:row>
      <xdr:rowOff>0</xdr:rowOff>
    </xdr:to>
    <xdr:cxnSp macro="">
      <xdr:nvCxnSpPr>
        <xdr:cNvPr id="3" name="Conector recto 2">
          <a:extLst>
            <a:ext uri="{FF2B5EF4-FFF2-40B4-BE49-F238E27FC236}">
              <a16:creationId xmlns:a16="http://schemas.microsoft.com/office/drawing/2014/main" id="{00000000-0008-0000-0400-000003000000}"/>
            </a:ext>
          </a:extLst>
        </xdr:cNvPr>
        <xdr:cNvCxnSpPr/>
      </xdr:nvCxnSpPr>
      <xdr:spPr>
        <a:xfrm flipH="1">
          <a:off x="2926080" y="10944225"/>
          <a:ext cx="1270" cy="333375"/>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84666</xdr:colOff>
      <xdr:row>59</xdr:row>
      <xdr:rowOff>11853</xdr:rowOff>
    </xdr:from>
    <xdr:to>
      <xdr:col>11</xdr:col>
      <xdr:colOff>84667</xdr:colOff>
      <xdr:row>61</xdr:row>
      <xdr:rowOff>13677</xdr:rowOff>
    </xdr:to>
    <xdr:cxnSp macro="">
      <xdr:nvCxnSpPr>
        <xdr:cNvPr id="5" name="Conector recto 4">
          <a:extLst>
            <a:ext uri="{FF2B5EF4-FFF2-40B4-BE49-F238E27FC236}">
              <a16:creationId xmlns:a16="http://schemas.microsoft.com/office/drawing/2014/main" id="{00000000-0008-0000-0400-000005000000}"/>
            </a:ext>
          </a:extLst>
        </xdr:cNvPr>
        <xdr:cNvCxnSpPr/>
      </xdr:nvCxnSpPr>
      <xdr:spPr>
        <a:xfrm>
          <a:off x="8761941" y="10784628"/>
          <a:ext cx="1" cy="506649"/>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88</xdr:row>
      <xdr:rowOff>0</xdr:rowOff>
    </xdr:from>
    <xdr:to>
      <xdr:col>3</xdr:col>
      <xdr:colOff>236220</xdr:colOff>
      <xdr:row>88</xdr:row>
      <xdr:rowOff>1588</xdr:rowOff>
    </xdr:to>
    <xdr:cxnSp macro="">
      <xdr:nvCxnSpPr>
        <xdr:cNvPr id="6" name="Conector recto 22">
          <a:extLst>
            <a:ext uri="{FF2B5EF4-FFF2-40B4-BE49-F238E27FC236}">
              <a16:creationId xmlns:a16="http://schemas.microsoft.com/office/drawing/2014/main" id="{00000000-0008-0000-0400-000006000000}"/>
            </a:ext>
          </a:extLst>
        </xdr:cNvPr>
        <xdr:cNvCxnSpPr/>
      </xdr:nvCxnSpPr>
      <xdr:spPr>
        <a:xfrm>
          <a:off x="1895475" y="15763875"/>
          <a:ext cx="23622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733296</xdr:colOff>
      <xdr:row>53</xdr:row>
      <xdr:rowOff>0</xdr:rowOff>
    </xdr:from>
    <xdr:to>
      <xdr:col>24</xdr:col>
      <xdr:colOff>921888</xdr:colOff>
      <xdr:row>53</xdr:row>
      <xdr:rowOff>0</xdr:rowOff>
    </xdr:to>
    <xdr:cxnSp macro="">
      <xdr:nvCxnSpPr>
        <xdr:cNvPr id="7" name="Conector recto 6">
          <a:extLst>
            <a:ext uri="{FF2B5EF4-FFF2-40B4-BE49-F238E27FC236}">
              <a16:creationId xmlns:a16="http://schemas.microsoft.com/office/drawing/2014/main" id="{00000000-0008-0000-0400-000007000000}"/>
            </a:ext>
          </a:extLst>
        </xdr:cNvPr>
        <xdr:cNvCxnSpPr/>
      </xdr:nvCxnSpPr>
      <xdr:spPr>
        <a:xfrm>
          <a:off x="9677271" y="9686925"/>
          <a:ext cx="9475467" cy="0"/>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31454</xdr:colOff>
      <xdr:row>52</xdr:row>
      <xdr:rowOff>35719</xdr:rowOff>
    </xdr:from>
    <xdr:to>
      <xdr:col>19</xdr:col>
      <xdr:colOff>37396</xdr:colOff>
      <xdr:row>54</xdr:row>
      <xdr:rowOff>14283</xdr:rowOff>
    </xdr:to>
    <xdr:cxnSp macro="">
      <xdr:nvCxnSpPr>
        <xdr:cNvPr id="8" name="Conector recto 7">
          <a:extLst>
            <a:ext uri="{FF2B5EF4-FFF2-40B4-BE49-F238E27FC236}">
              <a16:creationId xmlns:a16="http://schemas.microsoft.com/office/drawing/2014/main" id="{00000000-0008-0000-0400-000008000000}"/>
            </a:ext>
          </a:extLst>
        </xdr:cNvPr>
        <xdr:cNvCxnSpPr/>
      </xdr:nvCxnSpPr>
      <xdr:spPr>
        <a:xfrm flipH="1">
          <a:off x="14642804" y="9532144"/>
          <a:ext cx="5942" cy="359564"/>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771047</xdr:colOff>
      <xdr:row>52</xdr:row>
      <xdr:rowOff>0</xdr:rowOff>
    </xdr:from>
    <xdr:to>
      <xdr:col>12</xdr:col>
      <xdr:colOff>788192</xdr:colOff>
      <xdr:row>53</xdr:row>
      <xdr:rowOff>9837</xdr:rowOff>
    </xdr:to>
    <xdr:cxnSp macro="">
      <xdr:nvCxnSpPr>
        <xdr:cNvPr id="9" name="Conector recto 8">
          <a:extLst>
            <a:ext uri="{FF2B5EF4-FFF2-40B4-BE49-F238E27FC236}">
              <a16:creationId xmlns:a16="http://schemas.microsoft.com/office/drawing/2014/main" id="{00000000-0008-0000-0400-000009000000}"/>
            </a:ext>
          </a:extLst>
        </xdr:cNvPr>
        <xdr:cNvCxnSpPr/>
      </xdr:nvCxnSpPr>
      <xdr:spPr>
        <a:xfrm flipH="1">
          <a:off x="9715022" y="9496425"/>
          <a:ext cx="17145" cy="200337"/>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1016334</xdr:colOff>
      <xdr:row>51</xdr:row>
      <xdr:rowOff>319083</xdr:rowOff>
    </xdr:from>
    <xdr:to>
      <xdr:col>21</xdr:col>
      <xdr:colOff>1023478</xdr:colOff>
      <xdr:row>52</xdr:row>
      <xdr:rowOff>145392</xdr:rowOff>
    </xdr:to>
    <xdr:cxnSp macro="">
      <xdr:nvCxnSpPr>
        <xdr:cNvPr id="10" name="Conector recto 9">
          <a:extLst>
            <a:ext uri="{FF2B5EF4-FFF2-40B4-BE49-F238E27FC236}">
              <a16:creationId xmlns:a16="http://schemas.microsoft.com/office/drawing/2014/main" id="{00000000-0008-0000-0400-00000A000000}"/>
            </a:ext>
          </a:extLst>
        </xdr:cNvPr>
        <xdr:cNvCxnSpPr/>
      </xdr:nvCxnSpPr>
      <xdr:spPr>
        <a:xfrm flipH="1">
          <a:off x="16923084" y="9501183"/>
          <a:ext cx="7144" cy="140634"/>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907258</xdr:colOff>
      <xdr:row>52</xdr:row>
      <xdr:rowOff>21425</xdr:rowOff>
    </xdr:from>
    <xdr:to>
      <xdr:col>24</xdr:col>
      <xdr:colOff>921546</xdr:colOff>
      <xdr:row>53</xdr:row>
      <xdr:rowOff>2177</xdr:rowOff>
    </xdr:to>
    <xdr:cxnSp macro="">
      <xdr:nvCxnSpPr>
        <xdr:cNvPr id="11" name="Conector recto 10">
          <a:extLst>
            <a:ext uri="{FF2B5EF4-FFF2-40B4-BE49-F238E27FC236}">
              <a16:creationId xmlns:a16="http://schemas.microsoft.com/office/drawing/2014/main" id="{00000000-0008-0000-0400-00000B000000}"/>
            </a:ext>
          </a:extLst>
        </xdr:cNvPr>
        <xdr:cNvCxnSpPr/>
      </xdr:nvCxnSpPr>
      <xdr:spPr>
        <a:xfrm flipH="1">
          <a:off x="19138108" y="9517850"/>
          <a:ext cx="14288" cy="171252"/>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7144</xdr:colOff>
      <xdr:row>45</xdr:row>
      <xdr:rowOff>0</xdr:rowOff>
    </xdr:from>
    <xdr:to>
      <xdr:col>25</xdr:col>
      <xdr:colOff>11906</xdr:colOff>
      <xdr:row>47</xdr:row>
      <xdr:rowOff>21409</xdr:rowOff>
    </xdr:to>
    <xdr:cxnSp macro="">
      <xdr:nvCxnSpPr>
        <xdr:cNvPr id="12" name="Conector recto 11">
          <a:extLst>
            <a:ext uri="{FF2B5EF4-FFF2-40B4-BE49-F238E27FC236}">
              <a16:creationId xmlns:a16="http://schemas.microsoft.com/office/drawing/2014/main" id="{00000000-0008-0000-0400-00000C000000}"/>
            </a:ext>
          </a:extLst>
        </xdr:cNvPr>
        <xdr:cNvCxnSpPr/>
      </xdr:nvCxnSpPr>
      <xdr:spPr>
        <a:xfrm>
          <a:off x="19257169" y="8362950"/>
          <a:ext cx="4762" cy="345259"/>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44</xdr:row>
      <xdr:rowOff>142874</xdr:rowOff>
    </xdr:from>
    <xdr:to>
      <xdr:col>13</xdr:col>
      <xdr:colOff>4762</xdr:colOff>
      <xdr:row>46</xdr:row>
      <xdr:rowOff>152776</xdr:rowOff>
    </xdr:to>
    <xdr:cxnSp macro="">
      <xdr:nvCxnSpPr>
        <xdr:cNvPr id="13" name="Conector recto 12">
          <a:extLst>
            <a:ext uri="{FF2B5EF4-FFF2-40B4-BE49-F238E27FC236}">
              <a16:creationId xmlns:a16="http://schemas.microsoft.com/office/drawing/2014/main" id="{00000000-0008-0000-0400-00000D000000}"/>
            </a:ext>
          </a:extLst>
        </xdr:cNvPr>
        <xdr:cNvCxnSpPr/>
      </xdr:nvCxnSpPr>
      <xdr:spPr>
        <a:xfrm>
          <a:off x="9982200" y="8343899"/>
          <a:ext cx="4762" cy="333752"/>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11900</xdr:colOff>
      <xdr:row>45</xdr:row>
      <xdr:rowOff>0</xdr:rowOff>
    </xdr:from>
    <xdr:to>
      <xdr:col>22</xdr:col>
      <xdr:colOff>21424</xdr:colOff>
      <xdr:row>47</xdr:row>
      <xdr:rowOff>21409</xdr:rowOff>
    </xdr:to>
    <xdr:cxnSp macro="">
      <xdr:nvCxnSpPr>
        <xdr:cNvPr id="14" name="Conector recto 13">
          <a:extLst>
            <a:ext uri="{FF2B5EF4-FFF2-40B4-BE49-F238E27FC236}">
              <a16:creationId xmlns:a16="http://schemas.microsoft.com/office/drawing/2014/main" id="{00000000-0008-0000-0400-00000E000000}"/>
            </a:ext>
          </a:extLst>
        </xdr:cNvPr>
        <xdr:cNvCxnSpPr/>
      </xdr:nvCxnSpPr>
      <xdr:spPr>
        <a:xfrm>
          <a:off x="16947350" y="8362950"/>
          <a:ext cx="9524" cy="345259"/>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11900</xdr:colOff>
      <xdr:row>45</xdr:row>
      <xdr:rowOff>0</xdr:rowOff>
    </xdr:from>
    <xdr:to>
      <xdr:col>19</xdr:col>
      <xdr:colOff>21424</xdr:colOff>
      <xdr:row>47</xdr:row>
      <xdr:rowOff>21409</xdr:rowOff>
    </xdr:to>
    <xdr:cxnSp macro="">
      <xdr:nvCxnSpPr>
        <xdr:cNvPr id="15" name="Conector recto 14">
          <a:extLst>
            <a:ext uri="{FF2B5EF4-FFF2-40B4-BE49-F238E27FC236}">
              <a16:creationId xmlns:a16="http://schemas.microsoft.com/office/drawing/2014/main" id="{00000000-0008-0000-0400-00000F000000}"/>
            </a:ext>
          </a:extLst>
        </xdr:cNvPr>
        <xdr:cNvCxnSpPr/>
      </xdr:nvCxnSpPr>
      <xdr:spPr>
        <a:xfrm>
          <a:off x="14623250" y="8362950"/>
          <a:ext cx="9524" cy="345259"/>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1026583</xdr:colOff>
      <xdr:row>31</xdr:row>
      <xdr:rowOff>21167</xdr:rowOff>
    </xdr:from>
    <xdr:to>
      <xdr:col>19</xdr:col>
      <xdr:colOff>21431</xdr:colOff>
      <xdr:row>40</xdr:row>
      <xdr:rowOff>16214</xdr:rowOff>
    </xdr:to>
    <xdr:cxnSp macro="">
      <xdr:nvCxnSpPr>
        <xdr:cNvPr id="16" name="Conector recto 15">
          <a:extLst>
            <a:ext uri="{FF2B5EF4-FFF2-40B4-BE49-F238E27FC236}">
              <a16:creationId xmlns:a16="http://schemas.microsoft.com/office/drawing/2014/main" id="{00000000-0008-0000-0400-000010000000}"/>
            </a:ext>
          </a:extLst>
        </xdr:cNvPr>
        <xdr:cNvCxnSpPr/>
      </xdr:nvCxnSpPr>
      <xdr:spPr>
        <a:xfrm>
          <a:off x="14609233" y="6117167"/>
          <a:ext cx="23548" cy="1452372"/>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0</xdr:colOff>
      <xdr:row>38</xdr:row>
      <xdr:rowOff>0</xdr:rowOff>
    </xdr:from>
    <xdr:to>
      <xdr:col>25</xdr:col>
      <xdr:colOff>4762</xdr:colOff>
      <xdr:row>40</xdr:row>
      <xdr:rowOff>4357</xdr:rowOff>
    </xdr:to>
    <xdr:cxnSp macro="">
      <xdr:nvCxnSpPr>
        <xdr:cNvPr id="17" name="Conector recto 16">
          <a:extLst>
            <a:ext uri="{FF2B5EF4-FFF2-40B4-BE49-F238E27FC236}">
              <a16:creationId xmlns:a16="http://schemas.microsoft.com/office/drawing/2014/main" id="{00000000-0008-0000-0400-000011000000}"/>
            </a:ext>
          </a:extLst>
        </xdr:cNvPr>
        <xdr:cNvCxnSpPr/>
      </xdr:nvCxnSpPr>
      <xdr:spPr>
        <a:xfrm>
          <a:off x="19250025" y="7229475"/>
          <a:ext cx="4762" cy="328207"/>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1031557</xdr:colOff>
      <xdr:row>31</xdr:row>
      <xdr:rowOff>1</xdr:rowOff>
    </xdr:from>
    <xdr:to>
      <xdr:col>21</xdr:col>
      <xdr:colOff>1031557</xdr:colOff>
      <xdr:row>33</xdr:row>
      <xdr:rowOff>11907</xdr:rowOff>
    </xdr:to>
    <xdr:cxnSp macro="">
      <xdr:nvCxnSpPr>
        <xdr:cNvPr id="18" name="Conector recto 17">
          <a:extLst>
            <a:ext uri="{FF2B5EF4-FFF2-40B4-BE49-F238E27FC236}">
              <a16:creationId xmlns:a16="http://schemas.microsoft.com/office/drawing/2014/main" id="{00000000-0008-0000-0400-000012000000}"/>
            </a:ext>
          </a:extLst>
        </xdr:cNvPr>
        <xdr:cNvCxnSpPr/>
      </xdr:nvCxnSpPr>
      <xdr:spPr>
        <a:xfrm>
          <a:off x="16938307" y="6096001"/>
          <a:ext cx="0" cy="335756"/>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31</xdr:row>
      <xdr:rowOff>0</xdr:rowOff>
    </xdr:from>
    <xdr:to>
      <xdr:col>13</xdr:col>
      <xdr:colOff>4762</xdr:colOff>
      <xdr:row>33</xdr:row>
      <xdr:rowOff>11906</xdr:rowOff>
    </xdr:to>
    <xdr:cxnSp macro="">
      <xdr:nvCxnSpPr>
        <xdr:cNvPr id="19" name="Conector recto 18">
          <a:extLst>
            <a:ext uri="{FF2B5EF4-FFF2-40B4-BE49-F238E27FC236}">
              <a16:creationId xmlns:a16="http://schemas.microsoft.com/office/drawing/2014/main" id="{00000000-0008-0000-0400-000013000000}"/>
            </a:ext>
          </a:extLst>
        </xdr:cNvPr>
        <xdr:cNvCxnSpPr/>
      </xdr:nvCxnSpPr>
      <xdr:spPr>
        <a:xfrm>
          <a:off x="9982200" y="6096000"/>
          <a:ext cx="4762" cy="335756"/>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0</xdr:colOff>
      <xdr:row>31</xdr:row>
      <xdr:rowOff>0</xdr:rowOff>
    </xdr:from>
    <xdr:to>
      <xdr:col>25</xdr:col>
      <xdr:colOff>4762</xdr:colOff>
      <xdr:row>33</xdr:row>
      <xdr:rowOff>11906</xdr:rowOff>
    </xdr:to>
    <xdr:cxnSp macro="">
      <xdr:nvCxnSpPr>
        <xdr:cNvPr id="20" name="Conector recto 19">
          <a:extLst>
            <a:ext uri="{FF2B5EF4-FFF2-40B4-BE49-F238E27FC236}">
              <a16:creationId xmlns:a16="http://schemas.microsoft.com/office/drawing/2014/main" id="{00000000-0008-0000-0400-000014000000}"/>
            </a:ext>
          </a:extLst>
        </xdr:cNvPr>
        <xdr:cNvCxnSpPr/>
      </xdr:nvCxnSpPr>
      <xdr:spPr>
        <a:xfrm>
          <a:off x="19250025" y="6096000"/>
          <a:ext cx="4762" cy="335756"/>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952504</xdr:colOff>
      <xdr:row>67</xdr:row>
      <xdr:rowOff>0</xdr:rowOff>
    </xdr:from>
    <xdr:to>
      <xdr:col>6</xdr:col>
      <xdr:colOff>952504</xdr:colOff>
      <xdr:row>69</xdr:row>
      <xdr:rowOff>0</xdr:rowOff>
    </xdr:to>
    <xdr:cxnSp macro="">
      <xdr:nvCxnSpPr>
        <xdr:cNvPr id="21" name="Conector recto 20">
          <a:extLst>
            <a:ext uri="{FF2B5EF4-FFF2-40B4-BE49-F238E27FC236}">
              <a16:creationId xmlns:a16="http://schemas.microsoft.com/office/drawing/2014/main" id="{00000000-0008-0000-0400-000015000000}"/>
            </a:ext>
          </a:extLst>
        </xdr:cNvPr>
        <xdr:cNvCxnSpPr/>
      </xdr:nvCxnSpPr>
      <xdr:spPr>
        <a:xfrm>
          <a:off x="5200654" y="12249150"/>
          <a:ext cx="0" cy="32385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956741</xdr:colOff>
      <xdr:row>67</xdr:row>
      <xdr:rowOff>14821</xdr:rowOff>
    </xdr:from>
    <xdr:to>
      <xdr:col>3</xdr:col>
      <xdr:colOff>956741</xdr:colOff>
      <xdr:row>69</xdr:row>
      <xdr:rowOff>14821</xdr:rowOff>
    </xdr:to>
    <xdr:cxnSp macro="">
      <xdr:nvCxnSpPr>
        <xdr:cNvPr id="22" name="Conector recto 21">
          <a:extLst>
            <a:ext uri="{FF2B5EF4-FFF2-40B4-BE49-F238E27FC236}">
              <a16:creationId xmlns:a16="http://schemas.microsoft.com/office/drawing/2014/main" id="{00000000-0008-0000-0400-000016000000}"/>
            </a:ext>
          </a:extLst>
        </xdr:cNvPr>
        <xdr:cNvCxnSpPr/>
      </xdr:nvCxnSpPr>
      <xdr:spPr>
        <a:xfrm>
          <a:off x="2852216" y="12263971"/>
          <a:ext cx="0" cy="32385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976312</xdr:colOff>
      <xdr:row>81</xdr:row>
      <xdr:rowOff>11906</xdr:rowOff>
    </xdr:from>
    <xdr:to>
      <xdr:col>3</xdr:col>
      <xdr:colOff>976313</xdr:colOff>
      <xdr:row>83</xdr:row>
      <xdr:rowOff>11906</xdr:rowOff>
    </xdr:to>
    <xdr:cxnSp macro="">
      <xdr:nvCxnSpPr>
        <xdr:cNvPr id="23" name="Conector recto 22">
          <a:extLst>
            <a:ext uri="{FF2B5EF4-FFF2-40B4-BE49-F238E27FC236}">
              <a16:creationId xmlns:a16="http://schemas.microsoft.com/office/drawing/2014/main" id="{00000000-0008-0000-0400-000017000000}"/>
            </a:ext>
          </a:extLst>
        </xdr:cNvPr>
        <xdr:cNvCxnSpPr/>
      </xdr:nvCxnSpPr>
      <xdr:spPr>
        <a:xfrm flipH="1">
          <a:off x="2869406" y="16204406"/>
          <a:ext cx="1" cy="357188"/>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996955</xdr:colOff>
      <xdr:row>74</xdr:row>
      <xdr:rowOff>12715</xdr:rowOff>
    </xdr:from>
    <xdr:to>
      <xdr:col>6</xdr:col>
      <xdr:colOff>996955</xdr:colOff>
      <xdr:row>76</xdr:row>
      <xdr:rowOff>12715</xdr:rowOff>
    </xdr:to>
    <xdr:cxnSp macro="">
      <xdr:nvCxnSpPr>
        <xdr:cNvPr id="24" name="Conector recto 23">
          <a:extLst>
            <a:ext uri="{FF2B5EF4-FFF2-40B4-BE49-F238E27FC236}">
              <a16:creationId xmlns:a16="http://schemas.microsoft.com/office/drawing/2014/main" id="{00000000-0008-0000-0400-000018000000}"/>
            </a:ext>
          </a:extLst>
        </xdr:cNvPr>
        <xdr:cNvCxnSpPr/>
      </xdr:nvCxnSpPr>
      <xdr:spPr>
        <a:xfrm>
          <a:off x="5245105" y="13395340"/>
          <a:ext cx="0" cy="32385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1000125</xdr:colOff>
      <xdr:row>81</xdr:row>
      <xdr:rowOff>0</xdr:rowOff>
    </xdr:from>
    <xdr:to>
      <xdr:col>6</xdr:col>
      <xdr:colOff>1001191</xdr:colOff>
      <xdr:row>83</xdr:row>
      <xdr:rowOff>11652</xdr:rowOff>
    </xdr:to>
    <xdr:cxnSp macro="">
      <xdr:nvCxnSpPr>
        <xdr:cNvPr id="25" name="Conector recto 24">
          <a:extLst>
            <a:ext uri="{FF2B5EF4-FFF2-40B4-BE49-F238E27FC236}">
              <a16:creationId xmlns:a16="http://schemas.microsoft.com/office/drawing/2014/main" id="{00000000-0008-0000-0400-000019000000}"/>
            </a:ext>
          </a:extLst>
        </xdr:cNvPr>
        <xdr:cNvCxnSpPr/>
      </xdr:nvCxnSpPr>
      <xdr:spPr>
        <a:xfrm>
          <a:off x="5238750" y="16192500"/>
          <a:ext cx="1066" cy="36884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xdr:colOff>
      <xdr:row>88</xdr:row>
      <xdr:rowOff>13</xdr:rowOff>
    </xdr:from>
    <xdr:to>
      <xdr:col>7</xdr:col>
      <xdr:colOff>9</xdr:colOff>
      <xdr:row>90</xdr:row>
      <xdr:rowOff>13</xdr:rowOff>
    </xdr:to>
    <xdr:cxnSp macro="">
      <xdr:nvCxnSpPr>
        <xdr:cNvPr id="26" name="Conector recto 25">
          <a:extLst>
            <a:ext uri="{FF2B5EF4-FFF2-40B4-BE49-F238E27FC236}">
              <a16:creationId xmlns:a16="http://schemas.microsoft.com/office/drawing/2014/main" id="{00000000-0008-0000-0400-00001A000000}"/>
            </a:ext>
          </a:extLst>
        </xdr:cNvPr>
        <xdr:cNvCxnSpPr/>
      </xdr:nvCxnSpPr>
      <xdr:spPr>
        <a:xfrm>
          <a:off x="5286384" y="15763888"/>
          <a:ext cx="0" cy="38100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967325</xdr:colOff>
      <xdr:row>88</xdr:row>
      <xdr:rowOff>14830</xdr:rowOff>
    </xdr:from>
    <xdr:to>
      <xdr:col>3</xdr:col>
      <xdr:colOff>967325</xdr:colOff>
      <xdr:row>90</xdr:row>
      <xdr:rowOff>14830</xdr:rowOff>
    </xdr:to>
    <xdr:cxnSp macro="">
      <xdr:nvCxnSpPr>
        <xdr:cNvPr id="27" name="Conector recto 26">
          <a:extLst>
            <a:ext uri="{FF2B5EF4-FFF2-40B4-BE49-F238E27FC236}">
              <a16:creationId xmlns:a16="http://schemas.microsoft.com/office/drawing/2014/main" id="{00000000-0008-0000-0400-00001B000000}"/>
            </a:ext>
          </a:extLst>
        </xdr:cNvPr>
        <xdr:cNvCxnSpPr/>
      </xdr:nvCxnSpPr>
      <xdr:spPr>
        <a:xfrm>
          <a:off x="2862800" y="15778705"/>
          <a:ext cx="0" cy="38100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994833</xdr:colOff>
      <xdr:row>95</xdr:row>
      <xdr:rowOff>10583</xdr:rowOff>
    </xdr:from>
    <xdr:to>
      <xdr:col>6</xdr:col>
      <xdr:colOff>1000125</xdr:colOff>
      <xdr:row>97</xdr:row>
      <xdr:rowOff>11906</xdr:rowOff>
    </xdr:to>
    <xdr:cxnSp macro="">
      <xdr:nvCxnSpPr>
        <xdr:cNvPr id="28" name="Conector recto 27">
          <a:extLst>
            <a:ext uri="{FF2B5EF4-FFF2-40B4-BE49-F238E27FC236}">
              <a16:creationId xmlns:a16="http://schemas.microsoft.com/office/drawing/2014/main" id="{00000000-0008-0000-0400-00001C000000}"/>
            </a:ext>
          </a:extLst>
        </xdr:cNvPr>
        <xdr:cNvCxnSpPr/>
      </xdr:nvCxnSpPr>
      <xdr:spPr>
        <a:xfrm>
          <a:off x="5233458" y="18989146"/>
          <a:ext cx="5292" cy="382323"/>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964406</xdr:colOff>
      <xdr:row>75</xdr:row>
      <xdr:rowOff>10584</xdr:rowOff>
    </xdr:from>
    <xdr:to>
      <xdr:col>3</xdr:col>
      <xdr:colOff>964408</xdr:colOff>
      <xdr:row>76</xdr:row>
      <xdr:rowOff>11906</xdr:rowOff>
    </xdr:to>
    <xdr:cxnSp macro="">
      <xdr:nvCxnSpPr>
        <xdr:cNvPr id="29" name="Conector recto 28">
          <a:extLst>
            <a:ext uri="{FF2B5EF4-FFF2-40B4-BE49-F238E27FC236}">
              <a16:creationId xmlns:a16="http://schemas.microsoft.com/office/drawing/2014/main" id="{00000000-0008-0000-0400-00001D000000}"/>
            </a:ext>
          </a:extLst>
        </xdr:cNvPr>
        <xdr:cNvCxnSpPr/>
      </xdr:nvCxnSpPr>
      <xdr:spPr>
        <a:xfrm flipH="1">
          <a:off x="2857500" y="14607647"/>
          <a:ext cx="2" cy="168009"/>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174376</xdr:colOff>
      <xdr:row>60</xdr:row>
      <xdr:rowOff>15879</xdr:rowOff>
    </xdr:from>
    <xdr:to>
      <xdr:col>28</xdr:col>
      <xdr:colOff>175646</xdr:colOff>
      <xdr:row>61</xdr:row>
      <xdr:rowOff>6354</xdr:rowOff>
    </xdr:to>
    <xdr:cxnSp macro="">
      <xdr:nvCxnSpPr>
        <xdr:cNvPr id="30" name="Conector recto 29">
          <a:extLst>
            <a:ext uri="{FF2B5EF4-FFF2-40B4-BE49-F238E27FC236}">
              <a16:creationId xmlns:a16="http://schemas.microsoft.com/office/drawing/2014/main" id="{00000000-0008-0000-0400-00001E000000}"/>
            </a:ext>
          </a:extLst>
        </xdr:cNvPr>
        <xdr:cNvCxnSpPr/>
      </xdr:nvCxnSpPr>
      <xdr:spPr>
        <a:xfrm flipH="1">
          <a:off x="21710401" y="10950579"/>
          <a:ext cx="1270" cy="333375"/>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916781</xdr:colOff>
      <xdr:row>89</xdr:row>
      <xdr:rowOff>-1</xdr:rowOff>
    </xdr:from>
    <xdr:to>
      <xdr:col>15</xdr:col>
      <xdr:colOff>940594</xdr:colOff>
      <xdr:row>90</xdr:row>
      <xdr:rowOff>23812</xdr:rowOff>
    </xdr:to>
    <xdr:cxnSp macro="">
      <xdr:nvCxnSpPr>
        <xdr:cNvPr id="31" name="Conector recto 30">
          <a:extLst>
            <a:ext uri="{FF2B5EF4-FFF2-40B4-BE49-F238E27FC236}">
              <a16:creationId xmlns:a16="http://schemas.microsoft.com/office/drawing/2014/main" id="{00000000-0008-0000-0400-00001F000000}"/>
            </a:ext>
          </a:extLst>
        </xdr:cNvPr>
        <xdr:cNvCxnSpPr/>
      </xdr:nvCxnSpPr>
      <xdr:spPr>
        <a:xfrm>
          <a:off x="12168187" y="17645062"/>
          <a:ext cx="23813" cy="214313"/>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814221</xdr:colOff>
      <xdr:row>89</xdr:row>
      <xdr:rowOff>16332</xdr:rowOff>
    </xdr:from>
    <xdr:to>
      <xdr:col>15</xdr:col>
      <xdr:colOff>923077</xdr:colOff>
      <xdr:row>89</xdr:row>
      <xdr:rowOff>22380</xdr:rowOff>
    </xdr:to>
    <xdr:cxnSp macro="">
      <xdr:nvCxnSpPr>
        <xdr:cNvPr id="32" name="Conector recto 31">
          <a:extLst>
            <a:ext uri="{FF2B5EF4-FFF2-40B4-BE49-F238E27FC236}">
              <a16:creationId xmlns:a16="http://schemas.microsoft.com/office/drawing/2014/main" id="{00000000-0008-0000-0400-000020000000}"/>
            </a:ext>
          </a:extLst>
        </xdr:cNvPr>
        <xdr:cNvCxnSpPr/>
      </xdr:nvCxnSpPr>
      <xdr:spPr>
        <a:xfrm flipV="1">
          <a:off x="9732002" y="17661395"/>
          <a:ext cx="2442481" cy="6048"/>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815811</xdr:colOff>
      <xdr:row>89</xdr:row>
      <xdr:rowOff>16019</xdr:rowOff>
    </xdr:from>
    <xdr:to>
      <xdr:col>12</xdr:col>
      <xdr:colOff>833438</xdr:colOff>
      <xdr:row>90</xdr:row>
      <xdr:rowOff>-1</xdr:rowOff>
    </xdr:to>
    <xdr:cxnSp macro="">
      <xdr:nvCxnSpPr>
        <xdr:cNvPr id="33" name="Conector recto 32">
          <a:extLst>
            <a:ext uri="{FF2B5EF4-FFF2-40B4-BE49-F238E27FC236}">
              <a16:creationId xmlns:a16="http://schemas.microsoft.com/office/drawing/2014/main" id="{00000000-0008-0000-0400-000021000000}"/>
            </a:ext>
          </a:extLst>
        </xdr:cNvPr>
        <xdr:cNvCxnSpPr/>
      </xdr:nvCxnSpPr>
      <xdr:spPr>
        <a:xfrm>
          <a:off x="9733592" y="17661082"/>
          <a:ext cx="17627" cy="17448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992405</xdr:colOff>
      <xdr:row>88</xdr:row>
      <xdr:rowOff>35380</xdr:rowOff>
    </xdr:from>
    <xdr:to>
      <xdr:col>13</xdr:col>
      <xdr:colOff>992405</xdr:colOff>
      <xdr:row>89</xdr:row>
      <xdr:rowOff>3630</xdr:rowOff>
    </xdr:to>
    <xdr:cxnSp macro="">
      <xdr:nvCxnSpPr>
        <xdr:cNvPr id="34" name="Conector recto 33">
          <a:extLst>
            <a:ext uri="{FF2B5EF4-FFF2-40B4-BE49-F238E27FC236}">
              <a16:creationId xmlns:a16="http://schemas.microsoft.com/office/drawing/2014/main" id="{00000000-0008-0000-0400-000022000000}"/>
            </a:ext>
          </a:extLst>
        </xdr:cNvPr>
        <xdr:cNvCxnSpPr/>
      </xdr:nvCxnSpPr>
      <xdr:spPr>
        <a:xfrm>
          <a:off x="10974605" y="15799255"/>
          <a:ext cx="0" cy="15875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1022057</xdr:colOff>
      <xdr:row>81</xdr:row>
      <xdr:rowOff>8122</xdr:rowOff>
    </xdr:from>
    <xdr:to>
      <xdr:col>12</xdr:col>
      <xdr:colOff>1022057</xdr:colOff>
      <xdr:row>82</xdr:row>
      <xdr:rowOff>172645</xdr:rowOff>
    </xdr:to>
    <xdr:cxnSp macro="">
      <xdr:nvCxnSpPr>
        <xdr:cNvPr id="35" name="Conector recto 34">
          <a:extLst>
            <a:ext uri="{FF2B5EF4-FFF2-40B4-BE49-F238E27FC236}">
              <a16:creationId xmlns:a16="http://schemas.microsoft.com/office/drawing/2014/main" id="{00000000-0008-0000-0400-000023000000}"/>
            </a:ext>
          </a:extLst>
        </xdr:cNvPr>
        <xdr:cNvCxnSpPr/>
      </xdr:nvCxnSpPr>
      <xdr:spPr>
        <a:xfrm>
          <a:off x="9975557" y="14667963"/>
          <a:ext cx="0" cy="329046"/>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1024751</xdr:colOff>
      <xdr:row>67</xdr:row>
      <xdr:rowOff>148166</xdr:rowOff>
    </xdr:from>
    <xdr:to>
      <xdr:col>15</xdr:col>
      <xdr:colOff>1016000</xdr:colOff>
      <xdr:row>68</xdr:row>
      <xdr:rowOff>14831</xdr:rowOff>
    </xdr:to>
    <xdr:cxnSp macro="">
      <xdr:nvCxnSpPr>
        <xdr:cNvPr id="36" name="Conector recto 35">
          <a:extLst>
            <a:ext uri="{FF2B5EF4-FFF2-40B4-BE49-F238E27FC236}">
              <a16:creationId xmlns:a16="http://schemas.microsoft.com/office/drawing/2014/main" id="{00000000-0008-0000-0400-000024000000}"/>
            </a:ext>
          </a:extLst>
        </xdr:cNvPr>
        <xdr:cNvCxnSpPr/>
      </xdr:nvCxnSpPr>
      <xdr:spPr>
        <a:xfrm flipV="1">
          <a:off x="7625576" y="12397316"/>
          <a:ext cx="4677549" cy="2859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1028987</xdr:colOff>
      <xdr:row>68</xdr:row>
      <xdr:rowOff>19052</xdr:rowOff>
    </xdr:from>
    <xdr:to>
      <xdr:col>9</xdr:col>
      <xdr:colOff>1028987</xdr:colOff>
      <xdr:row>68</xdr:row>
      <xdr:rowOff>150588</xdr:rowOff>
    </xdr:to>
    <xdr:cxnSp macro="">
      <xdr:nvCxnSpPr>
        <xdr:cNvPr id="37" name="Conector recto 36">
          <a:extLst>
            <a:ext uri="{FF2B5EF4-FFF2-40B4-BE49-F238E27FC236}">
              <a16:creationId xmlns:a16="http://schemas.microsoft.com/office/drawing/2014/main" id="{00000000-0008-0000-0400-000025000000}"/>
            </a:ext>
          </a:extLst>
        </xdr:cNvPr>
        <xdr:cNvCxnSpPr/>
      </xdr:nvCxnSpPr>
      <xdr:spPr>
        <a:xfrm>
          <a:off x="7629812" y="12430127"/>
          <a:ext cx="0" cy="131536"/>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1015076</xdr:colOff>
      <xdr:row>67</xdr:row>
      <xdr:rowOff>151345</xdr:rowOff>
    </xdr:from>
    <xdr:to>
      <xdr:col>15</xdr:col>
      <xdr:colOff>1015076</xdr:colOff>
      <xdr:row>68</xdr:row>
      <xdr:rowOff>133656</xdr:rowOff>
    </xdr:to>
    <xdr:cxnSp macro="">
      <xdr:nvCxnSpPr>
        <xdr:cNvPr id="38" name="Conector recto 37">
          <a:extLst>
            <a:ext uri="{FF2B5EF4-FFF2-40B4-BE49-F238E27FC236}">
              <a16:creationId xmlns:a16="http://schemas.microsoft.com/office/drawing/2014/main" id="{00000000-0008-0000-0400-000026000000}"/>
            </a:ext>
          </a:extLst>
        </xdr:cNvPr>
        <xdr:cNvCxnSpPr/>
      </xdr:nvCxnSpPr>
      <xdr:spPr>
        <a:xfrm>
          <a:off x="12302201" y="12400495"/>
          <a:ext cx="0" cy="144236"/>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126081</xdr:colOff>
      <xdr:row>67</xdr:row>
      <xdr:rowOff>27831</xdr:rowOff>
    </xdr:from>
    <xdr:to>
      <xdr:col>11</xdr:col>
      <xdr:colOff>126081</xdr:colOff>
      <xdr:row>67</xdr:row>
      <xdr:rowOff>154831</xdr:rowOff>
    </xdr:to>
    <xdr:cxnSp macro="">
      <xdr:nvCxnSpPr>
        <xdr:cNvPr id="39" name="Conector recto 38">
          <a:extLst>
            <a:ext uri="{FF2B5EF4-FFF2-40B4-BE49-F238E27FC236}">
              <a16:creationId xmlns:a16="http://schemas.microsoft.com/office/drawing/2014/main" id="{00000000-0008-0000-0400-000027000000}"/>
            </a:ext>
          </a:extLst>
        </xdr:cNvPr>
        <xdr:cNvCxnSpPr/>
      </xdr:nvCxnSpPr>
      <xdr:spPr>
        <a:xfrm>
          <a:off x="8803356" y="12276981"/>
          <a:ext cx="0" cy="12700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913812</xdr:colOff>
      <xdr:row>94</xdr:row>
      <xdr:rowOff>390692</xdr:rowOff>
    </xdr:from>
    <xdr:to>
      <xdr:col>12</xdr:col>
      <xdr:colOff>913812</xdr:colOff>
      <xdr:row>96</xdr:row>
      <xdr:rowOff>179026</xdr:rowOff>
    </xdr:to>
    <xdr:cxnSp macro="">
      <xdr:nvCxnSpPr>
        <xdr:cNvPr id="40" name="Conector recto 39">
          <a:extLst>
            <a:ext uri="{FF2B5EF4-FFF2-40B4-BE49-F238E27FC236}">
              <a16:creationId xmlns:a16="http://schemas.microsoft.com/office/drawing/2014/main" id="{00000000-0008-0000-0400-000028000000}"/>
            </a:ext>
          </a:extLst>
        </xdr:cNvPr>
        <xdr:cNvCxnSpPr/>
      </xdr:nvCxnSpPr>
      <xdr:spPr>
        <a:xfrm>
          <a:off x="9857787" y="17268992"/>
          <a:ext cx="0" cy="378884"/>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1000125</xdr:colOff>
      <xdr:row>81</xdr:row>
      <xdr:rowOff>11906</xdr:rowOff>
    </xdr:from>
    <xdr:to>
      <xdr:col>18</xdr:col>
      <xdr:colOff>1012031</xdr:colOff>
      <xdr:row>83</xdr:row>
      <xdr:rowOff>-1</xdr:rowOff>
    </xdr:to>
    <xdr:cxnSp macro="">
      <xdr:nvCxnSpPr>
        <xdr:cNvPr id="41" name="Conector recto 40">
          <a:extLst>
            <a:ext uri="{FF2B5EF4-FFF2-40B4-BE49-F238E27FC236}">
              <a16:creationId xmlns:a16="http://schemas.microsoft.com/office/drawing/2014/main" id="{00000000-0008-0000-0400-000029000000}"/>
            </a:ext>
          </a:extLst>
        </xdr:cNvPr>
        <xdr:cNvCxnSpPr/>
      </xdr:nvCxnSpPr>
      <xdr:spPr>
        <a:xfrm>
          <a:off x="14537531" y="16204406"/>
          <a:ext cx="11906" cy="345281"/>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1000284</xdr:colOff>
      <xdr:row>74</xdr:row>
      <xdr:rowOff>11906</xdr:rowOff>
    </xdr:from>
    <xdr:to>
      <xdr:col>18</xdr:col>
      <xdr:colOff>1012031</xdr:colOff>
      <xdr:row>76</xdr:row>
      <xdr:rowOff>11491</xdr:rowOff>
    </xdr:to>
    <xdr:cxnSp macro="">
      <xdr:nvCxnSpPr>
        <xdr:cNvPr id="42" name="Conector recto 41">
          <a:extLst>
            <a:ext uri="{FF2B5EF4-FFF2-40B4-BE49-F238E27FC236}">
              <a16:creationId xmlns:a16="http://schemas.microsoft.com/office/drawing/2014/main" id="{00000000-0008-0000-0400-00002A000000}"/>
            </a:ext>
          </a:extLst>
        </xdr:cNvPr>
        <xdr:cNvCxnSpPr/>
      </xdr:nvCxnSpPr>
      <xdr:spPr>
        <a:xfrm flipH="1">
          <a:off x="14537690" y="13894594"/>
          <a:ext cx="11747" cy="380585"/>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971256</xdr:colOff>
      <xdr:row>88</xdr:row>
      <xdr:rowOff>3630</xdr:rowOff>
    </xdr:from>
    <xdr:to>
      <xdr:col>18</xdr:col>
      <xdr:colOff>976313</xdr:colOff>
      <xdr:row>90</xdr:row>
      <xdr:rowOff>-1</xdr:rowOff>
    </xdr:to>
    <xdr:cxnSp macro="">
      <xdr:nvCxnSpPr>
        <xdr:cNvPr id="43" name="Conector recto 42">
          <a:extLst>
            <a:ext uri="{FF2B5EF4-FFF2-40B4-BE49-F238E27FC236}">
              <a16:creationId xmlns:a16="http://schemas.microsoft.com/office/drawing/2014/main" id="{00000000-0008-0000-0400-00002B000000}"/>
            </a:ext>
          </a:extLst>
        </xdr:cNvPr>
        <xdr:cNvCxnSpPr/>
      </xdr:nvCxnSpPr>
      <xdr:spPr>
        <a:xfrm>
          <a:off x="14508662" y="17458193"/>
          <a:ext cx="5057" cy="377369"/>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952500</xdr:colOff>
      <xdr:row>95</xdr:row>
      <xdr:rowOff>-1</xdr:rowOff>
    </xdr:from>
    <xdr:to>
      <xdr:col>18</xdr:col>
      <xdr:colOff>952814</xdr:colOff>
      <xdr:row>97</xdr:row>
      <xdr:rowOff>19958</xdr:rowOff>
    </xdr:to>
    <xdr:cxnSp macro="">
      <xdr:nvCxnSpPr>
        <xdr:cNvPr id="44" name="Conector recto 43">
          <a:extLst>
            <a:ext uri="{FF2B5EF4-FFF2-40B4-BE49-F238E27FC236}">
              <a16:creationId xmlns:a16="http://schemas.microsoft.com/office/drawing/2014/main" id="{00000000-0008-0000-0400-00002C000000}"/>
            </a:ext>
          </a:extLst>
        </xdr:cNvPr>
        <xdr:cNvCxnSpPr/>
      </xdr:nvCxnSpPr>
      <xdr:spPr>
        <a:xfrm>
          <a:off x="14489906" y="18978562"/>
          <a:ext cx="314" cy="400959"/>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978477</xdr:colOff>
      <xdr:row>102</xdr:row>
      <xdr:rowOff>8659</xdr:rowOff>
    </xdr:from>
    <xdr:to>
      <xdr:col>18</xdr:col>
      <xdr:colOff>990310</xdr:colOff>
      <xdr:row>103</xdr:row>
      <xdr:rowOff>190498</xdr:rowOff>
    </xdr:to>
    <xdr:cxnSp macro="">
      <xdr:nvCxnSpPr>
        <xdr:cNvPr id="45" name="Conector recto 44">
          <a:extLst>
            <a:ext uri="{FF2B5EF4-FFF2-40B4-BE49-F238E27FC236}">
              <a16:creationId xmlns:a16="http://schemas.microsoft.com/office/drawing/2014/main" id="{00000000-0008-0000-0400-00002D000000}"/>
            </a:ext>
          </a:extLst>
        </xdr:cNvPr>
        <xdr:cNvCxnSpPr/>
      </xdr:nvCxnSpPr>
      <xdr:spPr>
        <a:xfrm>
          <a:off x="14581909" y="19119273"/>
          <a:ext cx="11833" cy="346361"/>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988219</xdr:colOff>
      <xdr:row>109</xdr:row>
      <xdr:rowOff>9220</xdr:rowOff>
    </xdr:from>
    <xdr:to>
      <xdr:col>18</xdr:col>
      <xdr:colOff>988497</xdr:colOff>
      <xdr:row>111</xdr:row>
      <xdr:rowOff>11906</xdr:rowOff>
    </xdr:to>
    <xdr:cxnSp macro="">
      <xdr:nvCxnSpPr>
        <xdr:cNvPr id="46" name="Conector recto 45">
          <a:extLst>
            <a:ext uri="{FF2B5EF4-FFF2-40B4-BE49-F238E27FC236}">
              <a16:creationId xmlns:a16="http://schemas.microsoft.com/office/drawing/2014/main" id="{00000000-0008-0000-0400-00002E000000}"/>
            </a:ext>
          </a:extLst>
        </xdr:cNvPr>
        <xdr:cNvCxnSpPr/>
      </xdr:nvCxnSpPr>
      <xdr:spPr>
        <a:xfrm flipH="1">
          <a:off x="14525625" y="22226283"/>
          <a:ext cx="278" cy="359873"/>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917864</xdr:colOff>
      <xdr:row>95</xdr:row>
      <xdr:rowOff>0</xdr:rowOff>
    </xdr:from>
    <xdr:to>
      <xdr:col>3</xdr:col>
      <xdr:colOff>920749</xdr:colOff>
      <xdr:row>97</xdr:row>
      <xdr:rowOff>8659</xdr:rowOff>
    </xdr:to>
    <xdr:cxnSp macro="">
      <xdr:nvCxnSpPr>
        <xdr:cNvPr id="47" name="Conector recto 46">
          <a:extLst>
            <a:ext uri="{FF2B5EF4-FFF2-40B4-BE49-F238E27FC236}">
              <a16:creationId xmlns:a16="http://schemas.microsoft.com/office/drawing/2014/main" id="{00000000-0008-0000-0400-00002F000000}"/>
            </a:ext>
          </a:extLst>
        </xdr:cNvPr>
        <xdr:cNvCxnSpPr/>
      </xdr:nvCxnSpPr>
      <xdr:spPr>
        <a:xfrm flipH="1">
          <a:off x="2814205" y="17430750"/>
          <a:ext cx="2885" cy="389659"/>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917864</xdr:colOff>
      <xdr:row>102</xdr:row>
      <xdr:rowOff>17318</xdr:rowOff>
    </xdr:from>
    <xdr:to>
      <xdr:col>12</xdr:col>
      <xdr:colOff>928688</xdr:colOff>
      <xdr:row>104</xdr:row>
      <xdr:rowOff>-1</xdr:rowOff>
    </xdr:to>
    <xdr:cxnSp macro="">
      <xdr:nvCxnSpPr>
        <xdr:cNvPr id="48" name="Conector recto 47">
          <a:extLst>
            <a:ext uri="{FF2B5EF4-FFF2-40B4-BE49-F238E27FC236}">
              <a16:creationId xmlns:a16="http://schemas.microsoft.com/office/drawing/2014/main" id="{00000000-0008-0000-0400-000030000000}"/>
            </a:ext>
          </a:extLst>
        </xdr:cNvPr>
        <xdr:cNvCxnSpPr/>
      </xdr:nvCxnSpPr>
      <xdr:spPr>
        <a:xfrm>
          <a:off x="9835645" y="20686568"/>
          <a:ext cx="10824" cy="339869"/>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1002712</xdr:colOff>
      <xdr:row>95</xdr:row>
      <xdr:rowOff>3343</xdr:rowOff>
    </xdr:from>
    <xdr:to>
      <xdr:col>15</xdr:col>
      <xdr:colOff>1002712</xdr:colOff>
      <xdr:row>97</xdr:row>
      <xdr:rowOff>3343</xdr:rowOff>
    </xdr:to>
    <xdr:cxnSp macro="">
      <xdr:nvCxnSpPr>
        <xdr:cNvPr id="49" name="Conector recto 48">
          <a:extLst>
            <a:ext uri="{FF2B5EF4-FFF2-40B4-BE49-F238E27FC236}">
              <a16:creationId xmlns:a16="http://schemas.microsoft.com/office/drawing/2014/main" id="{00000000-0008-0000-0400-000031000000}"/>
            </a:ext>
          </a:extLst>
        </xdr:cNvPr>
        <xdr:cNvCxnSpPr/>
      </xdr:nvCxnSpPr>
      <xdr:spPr>
        <a:xfrm>
          <a:off x="12289837" y="17281693"/>
          <a:ext cx="0" cy="38100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142875</xdr:colOff>
      <xdr:row>74</xdr:row>
      <xdr:rowOff>11906</xdr:rowOff>
    </xdr:from>
    <xdr:to>
      <xdr:col>11</xdr:col>
      <xdr:colOff>142875</xdr:colOff>
      <xdr:row>74</xdr:row>
      <xdr:rowOff>190500</xdr:rowOff>
    </xdr:to>
    <xdr:cxnSp macro="">
      <xdr:nvCxnSpPr>
        <xdr:cNvPr id="50" name="Conector recto 49">
          <a:extLst>
            <a:ext uri="{FF2B5EF4-FFF2-40B4-BE49-F238E27FC236}">
              <a16:creationId xmlns:a16="http://schemas.microsoft.com/office/drawing/2014/main" id="{00000000-0008-0000-0400-000032000000}"/>
            </a:ext>
          </a:extLst>
        </xdr:cNvPr>
        <xdr:cNvCxnSpPr/>
      </xdr:nvCxnSpPr>
      <xdr:spPr>
        <a:xfrm>
          <a:off x="8798719" y="14311312"/>
          <a:ext cx="0" cy="178594"/>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987787</xdr:colOff>
      <xdr:row>74</xdr:row>
      <xdr:rowOff>195190</xdr:rowOff>
    </xdr:from>
    <xdr:to>
      <xdr:col>13</xdr:col>
      <xdr:colOff>59477</xdr:colOff>
      <xdr:row>74</xdr:row>
      <xdr:rowOff>201238</xdr:rowOff>
    </xdr:to>
    <xdr:cxnSp macro="">
      <xdr:nvCxnSpPr>
        <xdr:cNvPr id="51" name="Conector recto 50">
          <a:extLst>
            <a:ext uri="{FF2B5EF4-FFF2-40B4-BE49-F238E27FC236}">
              <a16:creationId xmlns:a16="http://schemas.microsoft.com/office/drawing/2014/main" id="{00000000-0008-0000-0400-000033000000}"/>
            </a:ext>
          </a:extLst>
        </xdr:cNvPr>
        <xdr:cNvCxnSpPr/>
      </xdr:nvCxnSpPr>
      <xdr:spPr>
        <a:xfrm flipV="1">
          <a:off x="7571943" y="14077878"/>
          <a:ext cx="2441159" cy="6048"/>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57667</xdr:colOff>
      <xdr:row>74</xdr:row>
      <xdr:rowOff>190499</xdr:rowOff>
    </xdr:from>
    <xdr:to>
      <xdr:col>13</xdr:col>
      <xdr:colOff>71437</xdr:colOff>
      <xdr:row>76</xdr:row>
      <xdr:rowOff>11560</xdr:rowOff>
    </xdr:to>
    <xdr:cxnSp macro="">
      <xdr:nvCxnSpPr>
        <xdr:cNvPr id="52" name="Conector recto 51">
          <a:extLst>
            <a:ext uri="{FF2B5EF4-FFF2-40B4-BE49-F238E27FC236}">
              <a16:creationId xmlns:a16="http://schemas.microsoft.com/office/drawing/2014/main" id="{00000000-0008-0000-0400-000034000000}"/>
            </a:ext>
          </a:extLst>
        </xdr:cNvPr>
        <xdr:cNvCxnSpPr/>
      </xdr:nvCxnSpPr>
      <xdr:spPr>
        <a:xfrm flipH="1">
          <a:off x="10011292" y="14073187"/>
          <a:ext cx="13770" cy="202061"/>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982651</xdr:colOff>
      <xdr:row>74</xdr:row>
      <xdr:rowOff>203653</xdr:rowOff>
    </xdr:from>
    <xdr:to>
      <xdr:col>9</xdr:col>
      <xdr:colOff>982651</xdr:colOff>
      <xdr:row>76</xdr:row>
      <xdr:rowOff>5215</xdr:rowOff>
    </xdr:to>
    <xdr:cxnSp macro="">
      <xdr:nvCxnSpPr>
        <xdr:cNvPr id="53" name="Conector recto 52">
          <a:extLst>
            <a:ext uri="{FF2B5EF4-FFF2-40B4-BE49-F238E27FC236}">
              <a16:creationId xmlns:a16="http://schemas.microsoft.com/office/drawing/2014/main" id="{00000000-0008-0000-0400-000035000000}"/>
            </a:ext>
          </a:extLst>
        </xdr:cNvPr>
        <xdr:cNvCxnSpPr/>
      </xdr:nvCxnSpPr>
      <xdr:spPr>
        <a:xfrm>
          <a:off x="7566807" y="14086341"/>
          <a:ext cx="0" cy="182562"/>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1026583</xdr:colOff>
      <xdr:row>74</xdr:row>
      <xdr:rowOff>10583</xdr:rowOff>
    </xdr:from>
    <xdr:to>
      <xdr:col>16</xdr:col>
      <xdr:colOff>42334</xdr:colOff>
      <xdr:row>78</xdr:row>
      <xdr:rowOff>63500</xdr:rowOff>
    </xdr:to>
    <xdr:cxnSp macro="">
      <xdr:nvCxnSpPr>
        <xdr:cNvPr id="54" name="Conector angular 53">
          <a:extLst>
            <a:ext uri="{FF2B5EF4-FFF2-40B4-BE49-F238E27FC236}">
              <a16:creationId xmlns:a16="http://schemas.microsoft.com/office/drawing/2014/main" id="{00000000-0008-0000-0400-000036000000}"/>
            </a:ext>
          </a:extLst>
        </xdr:cNvPr>
        <xdr:cNvCxnSpPr/>
      </xdr:nvCxnSpPr>
      <xdr:spPr>
        <a:xfrm flipV="1">
          <a:off x="11008783" y="13393208"/>
          <a:ext cx="1349376" cy="700617"/>
        </a:xfrm>
        <a:prstGeom prst="bentConnector3">
          <a:avLst>
            <a:gd name="adj1" fmla="val 101181"/>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952500</xdr:colOff>
      <xdr:row>81</xdr:row>
      <xdr:rowOff>10583</xdr:rowOff>
    </xdr:from>
    <xdr:to>
      <xdr:col>24</xdr:col>
      <xdr:colOff>10584</xdr:colOff>
      <xdr:row>85</xdr:row>
      <xdr:rowOff>116416</xdr:rowOff>
    </xdr:to>
    <xdr:cxnSp macro="">
      <xdr:nvCxnSpPr>
        <xdr:cNvPr id="55" name="Conector angular 54">
          <a:extLst>
            <a:ext uri="{FF2B5EF4-FFF2-40B4-BE49-F238E27FC236}">
              <a16:creationId xmlns:a16="http://schemas.microsoft.com/office/drawing/2014/main" id="{00000000-0008-0000-0400-000037000000}"/>
            </a:ext>
          </a:extLst>
        </xdr:cNvPr>
        <xdr:cNvCxnSpPr/>
      </xdr:nvCxnSpPr>
      <xdr:spPr>
        <a:xfrm>
          <a:off x="16859250" y="14526683"/>
          <a:ext cx="1382184" cy="810683"/>
        </a:xfrm>
        <a:prstGeom prst="bentConnector3">
          <a:avLst>
            <a:gd name="adj1" fmla="val 0"/>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xdr:colOff>
      <xdr:row>81</xdr:row>
      <xdr:rowOff>21166</xdr:rowOff>
    </xdr:from>
    <xdr:to>
      <xdr:col>30</xdr:col>
      <xdr:colOff>941917</xdr:colOff>
      <xdr:row>85</xdr:row>
      <xdr:rowOff>148166</xdr:rowOff>
    </xdr:to>
    <xdr:cxnSp macro="">
      <xdr:nvCxnSpPr>
        <xdr:cNvPr id="56" name="Conector angular 55">
          <a:extLst>
            <a:ext uri="{FF2B5EF4-FFF2-40B4-BE49-F238E27FC236}">
              <a16:creationId xmlns:a16="http://schemas.microsoft.com/office/drawing/2014/main" id="{00000000-0008-0000-0400-000038000000}"/>
            </a:ext>
          </a:extLst>
        </xdr:cNvPr>
        <xdr:cNvCxnSpPr/>
      </xdr:nvCxnSpPr>
      <xdr:spPr>
        <a:xfrm rot="10800000" flipV="1">
          <a:off x="22555201" y="14537266"/>
          <a:ext cx="1180041" cy="831850"/>
        </a:xfrm>
        <a:prstGeom prst="bentConnector3">
          <a:avLst>
            <a:gd name="adj1" fmla="val -893"/>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906895</xdr:colOff>
      <xdr:row>73</xdr:row>
      <xdr:rowOff>292557</xdr:rowOff>
    </xdr:from>
    <xdr:to>
      <xdr:col>34</xdr:col>
      <xdr:colOff>906895</xdr:colOff>
      <xdr:row>74</xdr:row>
      <xdr:rowOff>260807</xdr:rowOff>
    </xdr:to>
    <xdr:cxnSp macro="">
      <xdr:nvCxnSpPr>
        <xdr:cNvPr id="57" name="Conector recto 56">
          <a:extLst>
            <a:ext uri="{FF2B5EF4-FFF2-40B4-BE49-F238E27FC236}">
              <a16:creationId xmlns:a16="http://schemas.microsoft.com/office/drawing/2014/main" id="{00000000-0008-0000-0400-000039000000}"/>
            </a:ext>
          </a:extLst>
        </xdr:cNvPr>
        <xdr:cNvCxnSpPr/>
      </xdr:nvCxnSpPr>
      <xdr:spPr>
        <a:xfrm>
          <a:off x="26957770" y="14294307"/>
          <a:ext cx="0" cy="265906"/>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704896</xdr:colOff>
      <xdr:row>74</xdr:row>
      <xdr:rowOff>284093</xdr:rowOff>
    </xdr:from>
    <xdr:to>
      <xdr:col>36</xdr:col>
      <xdr:colOff>506835</xdr:colOff>
      <xdr:row>74</xdr:row>
      <xdr:rowOff>290141</xdr:rowOff>
    </xdr:to>
    <xdr:cxnSp macro="">
      <xdr:nvCxnSpPr>
        <xdr:cNvPr id="58" name="Conector recto 57">
          <a:extLst>
            <a:ext uri="{FF2B5EF4-FFF2-40B4-BE49-F238E27FC236}">
              <a16:creationId xmlns:a16="http://schemas.microsoft.com/office/drawing/2014/main" id="{00000000-0008-0000-0400-00003A000000}"/>
            </a:ext>
          </a:extLst>
        </xdr:cNvPr>
        <xdr:cNvCxnSpPr/>
      </xdr:nvCxnSpPr>
      <xdr:spPr>
        <a:xfrm flipV="1">
          <a:off x="25731834" y="14583499"/>
          <a:ext cx="2087939" cy="6048"/>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505025</xdr:colOff>
      <xdr:row>75</xdr:row>
      <xdr:rowOff>1244</xdr:rowOff>
    </xdr:from>
    <xdr:to>
      <xdr:col>36</xdr:col>
      <xdr:colOff>511968</xdr:colOff>
      <xdr:row>76</xdr:row>
      <xdr:rowOff>0</xdr:rowOff>
    </xdr:to>
    <xdr:cxnSp macro="">
      <xdr:nvCxnSpPr>
        <xdr:cNvPr id="59" name="Conector recto 58">
          <a:extLst>
            <a:ext uri="{FF2B5EF4-FFF2-40B4-BE49-F238E27FC236}">
              <a16:creationId xmlns:a16="http://schemas.microsoft.com/office/drawing/2014/main" id="{00000000-0008-0000-0400-00003B000000}"/>
            </a:ext>
          </a:extLst>
        </xdr:cNvPr>
        <xdr:cNvCxnSpPr/>
      </xdr:nvCxnSpPr>
      <xdr:spPr>
        <a:xfrm>
          <a:off x="27817963" y="14598307"/>
          <a:ext cx="6943" cy="165443"/>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690562</xdr:colOff>
      <xdr:row>74</xdr:row>
      <xdr:rowOff>292556</xdr:rowOff>
    </xdr:from>
    <xdr:to>
      <xdr:col>33</xdr:col>
      <xdr:colOff>699760</xdr:colOff>
      <xdr:row>76</xdr:row>
      <xdr:rowOff>0</xdr:rowOff>
    </xdr:to>
    <xdr:cxnSp macro="">
      <xdr:nvCxnSpPr>
        <xdr:cNvPr id="60" name="Conector recto 59">
          <a:extLst>
            <a:ext uri="{FF2B5EF4-FFF2-40B4-BE49-F238E27FC236}">
              <a16:creationId xmlns:a16="http://schemas.microsoft.com/office/drawing/2014/main" id="{00000000-0008-0000-0400-00003C000000}"/>
            </a:ext>
          </a:extLst>
        </xdr:cNvPr>
        <xdr:cNvCxnSpPr/>
      </xdr:nvCxnSpPr>
      <xdr:spPr>
        <a:xfrm flipH="1">
          <a:off x="25717500" y="14591962"/>
          <a:ext cx="9198" cy="171788"/>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904875</xdr:colOff>
      <xdr:row>74</xdr:row>
      <xdr:rowOff>0</xdr:rowOff>
    </xdr:from>
    <xdr:to>
      <xdr:col>21</xdr:col>
      <xdr:colOff>920754</xdr:colOff>
      <xdr:row>76</xdr:row>
      <xdr:rowOff>17203</xdr:rowOff>
    </xdr:to>
    <xdr:cxnSp macro="">
      <xdr:nvCxnSpPr>
        <xdr:cNvPr id="61" name="Conector recto 60">
          <a:extLst>
            <a:ext uri="{FF2B5EF4-FFF2-40B4-BE49-F238E27FC236}">
              <a16:creationId xmlns:a16="http://schemas.microsoft.com/office/drawing/2014/main" id="{00000000-0008-0000-0400-00003D000000}"/>
            </a:ext>
          </a:extLst>
        </xdr:cNvPr>
        <xdr:cNvCxnSpPr/>
      </xdr:nvCxnSpPr>
      <xdr:spPr>
        <a:xfrm>
          <a:off x="16752094" y="14299406"/>
          <a:ext cx="15879" cy="481547"/>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10583</xdr:colOff>
      <xdr:row>45</xdr:row>
      <xdr:rowOff>0</xdr:rowOff>
    </xdr:from>
    <xdr:to>
      <xdr:col>15</xdr:col>
      <xdr:colOff>941916</xdr:colOff>
      <xdr:row>49</xdr:row>
      <xdr:rowOff>84666</xdr:rowOff>
    </xdr:to>
    <xdr:cxnSp macro="">
      <xdr:nvCxnSpPr>
        <xdr:cNvPr id="62" name="Conector angular 61">
          <a:extLst>
            <a:ext uri="{FF2B5EF4-FFF2-40B4-BE49-F238E27FC236}">
              <a16:creationId xmlns:a16="http://schemas.microsoft.com/office/drawing/2014/main" id="{00000000-0008-0000-0400-00003E000000}"/>
            </a:ext>
          </a:extLst>
        </xdr:cNvPr>
        <xdr:cNvCxnSpPr/>
      </xdr:nvCxnSpPr>
      <xdr:spPr>
        <a:xfrm flipV="1">
          <a:off x="11031008" y="8362950"/>
          <a:ext cx="1198033" cy="732366"/>
        </a:xfrm>
        <a:prstGeom prst="bentConnector3">
          <a:avLst>
            <a:gd name="adj1" fmla="val 101754"/>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994845</xdr:colOff>
      <xdr:row>60</xdr:row>
      <xdr:rowOff>31744</xdr:rowOff>
    </xdr:from>
    <xdr:to>
      <xdr:col>18</xdr:col>
      <xdr:colOff>996115</xdr:colOff>
      <xdr:row>61</xdr:row>
      <xdr:rowOff>22219</xdr:rowOff>
    </xdr:to>
    <xdr:cxnSp macro="">
      <xdr:nvCxnSpPr>
        <xdr:cNvPr id="63" name="Conector recto 62">
          <a:extLst>
            <a:ext uri="{FF2B5EF4-FFF2-40B4-BE49-F238E27FC236}">
              <a16:creationId xmlns:a16="http://schemas.microsoft.com/office/drawing/2014/main" id="{00000000-0008-0000-0400-00003F000000}"/>
            </a:ext>
          </a:extLst>
        </xdr:cNvPr>
        <xdr:cNvCxnSpPr/>
      </xdr:nvCxnSpPr>
      <xdr:spPr>
        <a:xfrm flipH="1">
          <a:off x="14577495" y="10966444"/>
          <a:ext cx="1270" cy="333375"/>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1002398</xdr:colOff>
      <xdr:row>66</xdr:row>
      <xdr:rowOff>154215</xdr:rowOff>
    </xdr:from>
    <xdr:to>
      <xdr:col>18</xdr:col>
      <xdr:colOff>1002398</xdr:colOff>
      <xdr:row>68</xdr:row>
      <xdr:rowOff>154215</xdr:rowOff>
    </xdr:to>
    <xdr:cxnSp macro="">
      <xdr:nvCxnSpPr>
        <xdr:cNvPr id="64" name="Conector recto 63">
          <a:extLst>
            <a:ext uri="{FF2B5EF4-FFF2-40B4-BE49-F238E27FC236}">
              <a16:creationId xmlns:a16="http://schemas.microsoft.com/office/drawing/2014/main" id="{00000000-0008-0000-0400-000040000000}"/>
            </a:ext>
          </a:extLst>
        </xdr:cNvPr>
        <xdr:cNvCxnSpPr/>
      </xdr:nvCxnSpPr>
      <xdr:spPr>
        <a:xfrm>
          <a:off x="14585048" y="12241440"/>
          <a:ext cx="0" cy="32385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994835</xdr:colOff>
      <xdr:row>38</xdr:row>
      <xdr:rowOff>5</xdr:rowOff>
    </xdr:from>
    <xdr:to>
      <xdr:col>21</xdr:col>
      <xdr:colOff>999597</xdr:colOff>
      <xdr:row>40</xdr:row>
      <xdr:rowOff>4362</xdr:rowOff>
    </xdr:to>
    <xdr:cxnSp macro="">
      <xdr:nvCxnSpPr>
        <xdr:cNvPr id="65" name="Conector recto 64">
          <a:extLst>
            <a:ext uri="{FF2B5EF4-FFF2-40B4-BE49-F238E27FC236}">
              <a16:creationId xmlns:a16="http://schemas.microsoft.com/office/drawing/2014/main" id="{00000000-0008-0000-0400-000041000000}"/>
            </a:ext>
          </a:extLst>
        </xdr:cNvPr>
        <xdr:cNvCxnSpPr/>
      </xdr:nvCxnSpPr>
      <xdr:spPr>
        <a:xfrm>
          <a:off x="16901585" y="7229480"/>
          <a:ext cx="4762" cy="328207"/>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10587</xdr:colOff>
      <xdr:row>74</xdr:row>
      <xdr:rowOff>6</xdr:rowOff>
    </xdr:from>
    <xdr:to>
      <xdr:col>25</xdr:col>
      <xdr:colOff>10587</xdr:colOff>
      <xdr:row>76</xdr:row>
      <xdr:rowOff>6</xdr:rowOff>
    </xdr:to>
    <xdr:cxnSp macro="">
      <xdr:nvCxnSpPr>
        <xdr:cNvPr id="66" name="Conector recto 65">
          <a:extLst>
            <a:ext uri="{FF2B5EF4-FFF2-40B4-BE49-F238E27FC236}">
              <a16:creationId xmlns:a16="http://schemas.microsoft.com/office/drawing/2014/main" id="{00000000-0008-0000-0400-000042000000}"/>
            </a:ext>
          </a:extLst>
        </xdr:cNvPr>
        <xdr:cNvCxnSpPr/>
      </xdr:nvCxnSpPr>
      <xdr:spPr>
        <a:xfrm>
          <a:off x="19260612" y="13382631"/>
          <a:ext cx="0" cy="32385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924987</xdr:colOff>
      <xdr:row>74</xdr:row>
      <xdr:rowOff>4239</xdr:rowOff>
    </xdr:from>
    <xdr:to>
      <xdr:col>27</xdr:col>
      <xdr:colOff>924987</xdr:colOff>
      <xdr:row>76</xdr:row>
      <xdr:rowOff>4239</xdr:rowOff>
    </xdr:to>
    <xdr:cxnSp macro="">
      <xdr:nvCxnSpPr>
        <xdr:cNvPr id="67" name="Conector recto 66">
          <a:extLst>
            <a:ext uri="{FF2B5EF4-FFF2-40B4-BE49-F238E27FC236}">
              <a16:creationId xmlns:a16="http://schemas.microsoft.com/office/drawing/2014/main" id="{00000000-0008-0000-0400-000043000000}"/>
            </a:ext>
          </a:extLst>
        </xdr:cNvPr>
        <xdr:cNvCxnSpPr/>
      </xdr:nvCxnSpPr>
      <xdr:spPr>
        <a:xfrm>
          <a:off x="21441837" y="13386864"/>
          <a:ext cx="0" cy="32385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952499</xdr:colOff>
      <xdr:row>74</xdr:row>
      <xdr:rowOff>11906</xdr:rowOff>
    </xdr:from>
    <xdr:to>
      <xdr:col>30</xdr:col>
      <xdr:colOff>960970</xdr:colOff>
      <xdr:row>75</xdr:row>
      <xdr:rowOff>146056</xdr:rowOff>
    </xdr:to>
    <xdr:cxnSp macro="">
      <xdr:nvCxnSpPr>
        <xdr:cNvPr id="68" name="Conector recto 67">
          <a:extLst>
            <a:ext uri="{FF2B5EF4-FFF2-40B4-BE49-F238E27FC236}">
              <a16:creationId xmlns:a16="http://schemas.microsoft.com/office/drawing/2014/main" id="{00000000-0008-0000-0400-000044000000}"/>
            </a:ext>
          </a:extLst>
        </xdr:cNvPr>
        <xdr:cNvCxnSpPr/>
      </xdr:nvCxnSpPr>
      <xdr:spPr>
        <a:xfrm>
          <a:off x="23693437" y="14311312"/>
          <a:ext cx="8471" cy="431807"/>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954620</xdr:colOff>
      <xdr:row>81</xdr:row>
      <xdr:rowOff>12706</xdr:rowOff>
    </xdr:from>
    <xdr:to>
      <xdr:col>24</xdr:col>
      <xdr:colOff>964406</xdr:colOff>
      <xdr:row>83</xdr:row>
      <xdr:rowOff>-1</xdr:rowOff>
    </xdr:to>
    <xdr:cxnSp macro="">
      <xdr:nvCxnSpPr>
        <xdr:cNvPr id="69" name="Conector recto 68">
          <a:extLst>
            <a:ext uri="{FF2B5EF4-FFF2-40B4-BE49-F238E27FC236}">
              <a16:creationId xmlns:a16="http://schemas.microsoft.com/office/drawing/2014/main" id="{00000000-0008-0000-0400-000045000000}"/>
            </a:ext>
          </a:extLst>
        </xdr:cNvPr>
        <xdr:cNvCxnSpPr/>
      </xdr:nvCxnSpPr>
      <xdr:spPr>
        <a:xfrm>
          <a:off x="19111651" y="16205206"/>
          <a:ext cx="9786" cy="344481"/>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937687</xdr:colOff>
      <xdr:row>81</xdr:row>
      <xdr:rowOff>6356</xdr:rowOff>
    </xdr:from>
    <xdr:to>
      <xdr:col>27</xdr:col>
      <xdr:colOff>940593</xdr:colOff>
      <xdr:row>83</xdr:row>
      <xdr:rowOff>-1</xdr:rowOff>
    </xdr:to>
    <xdr:cxnSp macro="">
      <xdr:nvCxnSpPr>
        <xdr:cNvPr id="70" name="Conector recto 69">
          <a:extLst>
            <a:ext uri="{FF2B5EF4-FFF2-40B4-BE49-F238E27FC236}">
              <a16:creationId xmlns:a16="http://schemas.microsoft.com/office/drawing/2014/main" id="{00000000-0008-0000-0400-000046000000}"/>
            </a:ext>
          </a:extLst>
        </xdr:cNvPr>
        <xdr:cNvCxnSpPr/>
      </xdr:nvCxnSpPr>
      <xdr:spPr>
        <a:xfrm>
          <a:off x="21392625" y="16198856"/>
          <a:ext cx="2906" cy="350831"/>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940594</xdr:colOff>
      <xdr:row>88</xdr:row>
      <xdr:rowOff>-1</xdr:rowOff>
    </xdr:from>
    <xdr:to>
      <xdr:col>24</xdr:col>
      <xdr:colOff>952500</xdr:colOff>
      <xdr:row>90</xdr:row>
      <xdr:rowOff>11906</xdr:rowOff>
    </xdr:to>
    <xdr:cxnSp macro="">
      <xdr:nvCxnSpPr>
        <xdr:cNvPr id="71" name="Conector recto 70">
          <a:extLst>
            <a:ext uri="{FF2B5EF4-FFF2-40B4-BE49-F238E27FC236}">
              <a16:creationId xmlns:a16="http://schemas.microsoft.com/office/drawing/2014/main" id="{00000000-0008-0000-0400-000047000000}"/>
            </a:ext>
          </a:extLst>
        </xdr:cNvPr>
        <xdr:cNvCxnSpPr/>
      </xdr:nvCxnSpPr>
      <xdr:spPr>
        <a:xfrm>
          <a:off x="19097625" y="17454562"/>
          <a:ext cx="11906" cy="392907"/>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940593</xdr:colOff>
      <xdr:row>88</xdr:row>
      <xdr:rowOff>-1</xdr:rowOff>
    </xdr:from>
    <xdr:to>
      <xdr:col>27</xdr:col>
      <xdr:colOff>946153</xdr:colOff>
      <xdr:row>89</xdr:row>
      <xdr:rowOff>162990</xdr:rowOff>
    </xdr:to>
    <xdr:cxnSp macro="">
      <xdr:nvCxnSpPr>
        <xdr:cNvPr id="72" name="Conector recto 71">
          <a:extLst>
            <a:ext uri="{FF2B5EF4-FFF2-40B4-BE49-F238E27FC236}">
              <a16:creationId xmlns:a16="http://schemas.microsoft.com/office/drawing/2014/main" id="{00000000-0008-0000-0400-000048000000}"/>
            </a:ext>
          </a:extLst>
        </xdr:cNvPr>
        <xdr:cNvCxnSpPr/>
      </xdr:nvCxnSpPr>
      <xdr:spPr>
        <a:xfrm>
          <a:off x="21395531" y="17454562"/>
          <a:ext cx="5560" cy="353491"/>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1000125</xdr:colOff>
      <xdr:row>95</xdr:row>
      <xdr:rowOff>-1</xdr:rowOff>
    </xdr:from>
    <xdr:to>
      <xdr:col>24</xdr:col>
      <xdr:colOff>1000125</xdr:colOff>
      <xdr:row>97</xdr:row>
      <xdr:rowOff>-1</xdr:rowOff>
    </xdr:to>
    <xdr:cxnSp macro="">
      <xdr:nvCxnSpPr>
        <xdr:cNvPr id="73" name="Conector recto 72">
          <a:extLst>
            <a:ext uri="{FF2B5EF4-FFF2-40B4-BE49-F238E27FC236}">
              <a16:creationId xmlns:a16="http://schemas.microsoft.com/office/drawing/2014/main" id="{00000000-0008-0000-0400-000049000000}"/>
            </a:ext>
          </a:extLst>
        </xdr:cNvPr>
        <xdr:cNvCxnSpPr/>
      </xdr:nvCxnSpPr>
      <xdr:spPr>
        <a:xfrm>
          <a:off x="19157156" y="18978562"/>
          <a:ext cx="0" cy="38100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976314</xdr:colOff>
      <xdr:row>102</xdr:row>
      <xdr:rowOff>0</xdr:rowOff>
    </xdr:from>
    <xdr:to>
      <xdr:col>24</xdr:col>
      <xdr:colOff>988219</xdr:colOff>
      <xdr:row>104</xdr:row>
      <xdr:rowOff>35718</xdr:rowOff>
    </xdr:to>
    <xdr:cxnSp macro="">
      <xdr:nvCxnSpPr>
        <xdr:cNvPr id="74" name="Conector recto 73">
          <a:extLst>
            <a:ext uri="{FF2B5EF4-FFF2-40B4-BE49-F238E27FC236}">
              <a16:creationId xmlns:a16="http://schemas.microsoft.com/office/drawing/2014/main" id="{00000000-0008-0000-0400-00004A000000}"/>
            </a:ext>
          </a:extLst>
        </xdr:cNvPr>
        <xdr:cNvCxnSpPr/>
      </xdr:nvCxnSpPr>
      <xdr:spPr>
        <a:xfrm>
          <a:off x="19133345" y="20669250"/>
          <a:ext cx="11905" cy="392906"/>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904980</xdr:colOff>
      <xdr:row>67</xdr:row>
      <xdr:rowOff>136071</xdr:rowOff>
    </xdr:from>
    <xdr:to>
      <xdr:col>34</xdr:col>
      <xdr:colOff>884465</xdr:colOff>
      <xdr:row>68</xdr:row>
      <xdr:rowOff>3948</xdr:rowOff>
    </xdr:to>
    <xdr:cxnSp macro="">
      <xdr:nvCxnSpPr>
        <xdr:cNvPr id="75" name="Conector recto 74">
          <a:extLst>
            <a:ext uri="{FF2B5EF4-FFF2-40B4-BE49-F238E27FC236}">
              <a16:creationId xmlns:a16="http://schemas.microsoft.com/office/drawing/2014/main" id="{00000000-0008-0000-0400-00004B000000}"/>
            </a:ext>
          </a:extLst>
        </xdr:cNvPr>
        <xdr:cNvCxnSpPr/>
      </xdr:nvCxnSpPr>
      <xdr:spPr>
        <a:xfrm flipV="1">
          <a:off x="16811730" y="12385221"/>
          <a:ext cx="10161710" cy="29802"/>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12683</xdr:colOff>
      <xdr:row>59</xdr:row>
      <xdr:rowOff>18298</xdr:rowOff>
    </xdr:from>
    <xdr:to>
      <xdr:col>16</xdr:col>
      <xdr:colOff>12683</xdr:colOff>
      <xdr:row>60</xdr:row>
      <xdr:rowOff>609</xdr:rowOff>
    </xdr:to>
    <xdr:cxnSp macro="">
      <xdr:nvCxnSpPr>
        <xdr:cNvPr id="76" name="Conector recto 75">
          <a:extLst>
            <a:ext uri="{FF2B5EF4-FFF2-40B4-BE49-F238E27FC236}">
              <a16:creationId xmlns:a16="http://schemas.microsoft.com/office/drawing/2014/main" id="{00000000-0008-0000-0400-00004C000000}"/>
            </a:ext>
          </a:extLst>
        </xdr:cNvPr>
        <xdr:cNvCxnSpPr/>
      </xdr:nvCxnSpPr>
      <xdr:spPr>
        <a:xfrm>
          <a:off x="12328508" y="10791073"/>
          <a:ext cx="0" cy="144236"/>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924355</xdr:colOff>
      <xdr:row>68</xdr:row>
      <xdr:rowOff>-1</xdr:rowOff>
    </xdr:from>
    <xdr:to>
      <xdr:col>21</xdr:col>
      <xdr:colOff>928687</xdr:colOff>
      <xdr:row>69</xdr:row>
      <xdr:rowOff>14215</xdr:rowOff>
    </xdr:to>
    <xdr:cxnSp macro="">
      <xdr:nvCxnSpPr>
        <xdr:cNvPr id="77" name="Conector recto 76">
          <a:extLst>
            <a:ext uri="{FF2B5EF4-FFF2-40B4-BE49-F238E27FC236}">
              <a16:creationId xmlns:a16="http://schemas.microsoft.com/office/drawing/2014/main" id="{00000000-0008-0000-0400-00004D000000}"/>
            </a:ext>
          </a:extLst>
        </xdr:cNvPr>
        <xdr:cNvCxnSpPr/>
      </xdr:nvCxnSpPr>
      <xdr:spPr>
        <a:xfrm flipH="1">
          <a:off x="16771574" y="12644437"/>
          <a:ext cx="4332" cy="180903"/>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954288</xdr:colOff>
      <xdr:row>67</xdr:row>
      <xdr:rowOff>157091</xdr:rowOff>
    </xdr:from>
    <xdr:to>
      <xdr:col>24</xdr:col>
      <xdr:colOff>964406</xdr:colOff>
      <xdr:row>69</xdr:row>
      <xdr:rowOff>11906</xdr:rowOff>
    </xdr:to>
    <xdr:cxnSp macro="">
      <xdr:nvCxnSpPr>
        <xdr:cNvPr id="78" name="Conector recto 77">
          <a:extLst>
            <a:ext uri="{FF2B5EF4-FFF2-40B4-BE49-F238E27FC236}">
              <a16:creationId xmlns:a16="http://schemas.microsoft.com/office/drawing/2014/main" id="{00000000-0008-0000-0400-00004E000000}"/>
            </a:ext>
          </a:extLst>
        </xdr:cNvPr>
        <xdr:cNvCxnSpPr/>
      </xdr:nvCxnSpPr>
      <xdr:spPr>
        <a:xfrm>
          <a:off x="19111319" y="12634841"/>
          <a:ext cx="10118" cy="18819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888953</xdr:colOff>
      <xdr:row>67</xdr:row>
      <xdr:rowOff>146207</xdr:rowOff>
    </xdr:from>
    <xdr:to>
      <xdr:col>34</xdr:col>
      <xdr:colOff>892969</xdr:colOff>
      <xdr:row>69</xdr:row>
      <xdr:rowOff>0</xdr:rowOff>
    </xdr:to>
    <xdr:cxnSp macro="">
      <xdr:nvCxnSpPr>
        <xdr:cNvPr id="79" name="Conector recto 78">
          <a:extLst>
            <a:ext uri="{FF2B5EF4-FFF2-40B4-BE49-F238E27FC236}">
              <a16:creationId xmlns:a16="http://schemas.microsoft.com/office/drawing/2014/main" id="{00000000-0008-0000-0400-00004F000000}"/>
            </a:ext>
          </a:extLst>
        </xdr:cNvPr>
        <xdr:cNvCxnSpPr/>
      </xdr:nvCxnSpPr>
      <xdr:spPr>
        <a:xfrm>
          <a:off x="26939828" y="12623957"/>
          <a:ext cx="4016" cy="187168"/>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932503</xdr:colOff>
      <xdr:row>67</xdr:row>
      <xdr:rowOff>162537</xdr:rowOff>
    </xdr:from>
    <xdr:to>
      <xdr:col>30</xdr:col>
      <xdr:colOff>932503</xdr:colOff>
      <xdr:row>68</xdr:row>
      <xdr:rowOff>144848</xdr:rowOff>
    </xdr:to>
    <xdr:cxnSp macro="">
      <xdr:nvCxnSpPr>
        <xdr:cNvPr id="80" name="Conector recto 79">
          <a:extLst>
            <a:ext uri="{FF2B5EF4-FFF2-40B4-BE49-F238E27FC236}">
              <a16:creationId xmlns:a16="http://schemas.microsoft.com/office/drawing/2014/main" id="{00000000-0008-0000-0400-000050000000}"/>
            </a:ext>
          </a:extLst>
        </xdr:cNvPr>
        <xdr:cNvCxnSpPr/>
      </xdr:nvCxnSpPr>
      <xdr:spPr>
        <a:xfrm>
          <a:off x="23725828" y="12411687"/>
          <a:ext cx="0" cy="144236"/>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1006928</xdr:colOff>
      <xdr:row>67</xdr:row>
      <xdr:rowOff>27214</xdr:rowOff>
    </xdr:from>
    <xdr:to>
      <xdr:col>27</xdr:col>
      <xdr:colOff>1006929</xdr:colOff>
      <xdr:row>69</xdr:row>
      <xdr:rowOff>13607</xdr:rowOff>
    </xdr:to>
    <xdr:cxnSp macro="">
      <xdr:nvCxnSpPr>
        <xdr:cNvPr id="81" name="Conector recto 80">
          <a:extLst>
            <a:ext uri="{FF2B5EF4-FFF2-40B4-BE49-F238E27FC236}">
              <a16:creationId xmlns:a16="http://schemas.microsoft.com/office/drawing/2014/main" id="{00000000-0008-0000-0400-000051000000}"/>
            </a:ext>
          </a:extLst>
        </xdr:cNvPr>
        <xdr:cNvCxnSpPr/>
      </xdr:nvCxnSpPr>
      <xdr:spPr>
        <a:xfrm flipH="1">
          <a:off x="21523778" y="12276364"/>
          <a:ext cx="1" cy="310243"/>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13607</xdr:colOff>
      <xdr:row>0</xdr:row>
      <xdr:rowOff>54430</xdr:rowOff>
    </xdr:from>
    <xdr:to>
      <xdr:col>4</xdr:col>
      <xdr:colOff>941615</xdr:colOff>
      <xdr:row>3</xdr:row>
      <xdr:rowOff>144572</xdr:rowOff>
    </xdr:to>
    <xdr:pic>
      <xdr:nvPicPr>
        <xdr:cNvPr id="82" name="Imagen 81">
          <a:extLst>
            <a:ext uri="{FF2B5EF4-FFF2-40B4-BE49-F238E27FC236}">
              <a16:creationId xmlns:a16="http://schemas.microsoft.com/office/drawing/2014/main" id="{00000000-0008-0000-0400-00005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3207" y="54430"/>
          <a:ext cx="3252108" cy="661642"/>
        </a:xfrm>
        <a:prstGeom prst="rect">
          <a:avLst/>
        </a:prstGeom>
      </xdr:spPr>
    </xdr:pic>
    <xdr:clientData/>
  </xdr:twoCellAnchor>
  <xdr:twoCellAnchor>
    <xdr:from>
      <xdr:col>13</xdr:col>
      <xdr:colOff>0</xdr:colOff>
      <xdr:row>38</xdr:row>
      <xdr:rowOff>0</xdr:rowOff>
    </xdr:from>
    <xdr:to>
      <xdr:col>13</xdr:col>
      <xdr:colOff>4762</xdr:colOff>
      <xdr:row>40</xdr:row>
      <xdr:rowOff>11906</xdr:rowOff>
    </xdr:to>
    <xdr:cxnSp macro="">
      <xdr:nvCxnSpPr>
        <xdr:cNvPr id="83" name="Conector recto 82">
          <a:extLst>
            <a:ext uri="{FF2B5EF4-FFF2-40B4-BE49-F238E27FC236}">
              <a16:creationId xmlns:a16="http://schemas.microsoft.com/office/drawing/2014/main" id="{00000000-0008-0000-0400-000053000000}"/>
            </a:ext>
          </a:extLst>
        </xdr:cNvPr>
        <xdr:cNvCxnSpPr/>
      </xdr:nvCxnSpPr>
      <xdr:spPr>
        <a:xfrm>
          <a:off x="9953625" y="7346156"/>
          <a:ext cx="4762" cy="345281"/>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38</xdr:row>
      <xdr:rowOff>0</xdr:rowOff>
    </xdr:from>
    <xdr:to>
      <xdr:col>16</xdr:col>
      <xdr:colOff>4762</xdr:colOff>
      <xdr:row>40</xdr:row>
      <xdr:rowOff>11906</xdr:rowOff>
    </xdr:to>
    <xdr:cxnSp macro="">
      <xdr:nvCxnSpPr>
        <xdr:cNvPr id="84" name="Conector recto 83">
          <a:extLst>
            <a:ext uri="{FF2B5EF4-FFF2-40B4-BE49-F238E27FC236}">
              <a16:creationId xmlns:a16="http://schemas.microsoft.com/office/drawing/2014/main" id="{00000000-0008-0000-0400-000054000000}"/>
            </a:ext>
          </a:extLst>
        </xdr:cNvPr>
        <xdr:cNvCxnSpPr/>
      </xdr:nvCxnSpPr>
      <xdr:spPr>
        <a:xfrm>
          <a:off x="12275344" y="7346156"/>
          <a:ext cx="4762" cy="345281"/>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35719</xdr:colOff>
      <xdr:row>25</xdr:row>
      <xdr:rowOff>0</xdr:rowOff>
    </xdr:from>
    <xdr:to>
      <xdr:col>19</xdr:col>
      <xdr:colOff>35719</xdr:colOff>
      <xdr:row>26</xdr:row>
      <xdr:rowOff>11906</xdr:rowOff>
    </xdr:to>
    <xdr:cxnSp macro="">
      <xdr:nvCxnSpPr>
        <xdr:cNvPr id="85" name="Conector recto 84">
          <a:extLst>
            <a:ext uri="{FF2B5EF4-FFF2-40B4-BE49-F238E27FC236}">
              <a16:creationId xmlns:a16="http://schemas.microsoft.com/office/drawing/2014/main" id="{00000000-0008-0000-0400-000055000000}"/>
            </a:ext>
          </a:extLst>
        </xdr:cNvPr>
        <xdr:cNvCxnSpPr/>
      </xdr:nvCxnSpPr>
      <xdr:spPr>
        <a:xfrm>
          <a:off x="14597063" y="5179219"/>
          <a:ext cx="0" cy="178593"/>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19</xdr:row>
      <xdr:rowOff>0</xdr:rowOff>
    </xdr:from>
    <xdr:to>
      <xdr:col>19</xdr:col>
      <xdr:colOff>0</xdr:colOff>
      <xdr:row>19</xdr:row>
      <xdr:rowOff>178593</xdr:rowOff>
    </xdr:to>
    <xdr:cxnSp macro="">
      <xdr:nvCxnSpPr>
        <xdr:cNvPr id="91" name="Conector recto 90">
          <a:extLst>
            <a:ext uri="{FF2B5EF4-FFF2-40B4-BE49-F238E27FC236}">
              <a16:creationId xmlns:a16="http://schemas.microsoft.com/office/drawing/2014/main" id="{00000000-0008-0000-0400-00005B000000}"/>
            </a:ext>
          </a:extLst>
        </xdr:cNvPr>
        <xdr:cNvCxnSpPr/>
      </xdr:nvCxnSpPr>
      <xdr:spPr>
        <a:xfrm>
          <a:off x="14561344" y="4119563"/>
          <a:ext cx="0" cy="178593"/>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14</xdr:row>
      <xdr:rowOff>0</xdr:rowOff>
    </xdr:from>
    <xdr:to>
      <xdr:col>19</xdr:col>
      <xdr:colOff>0</xdr:colOff>
      <xdr:row>14</xdr:row>
      <xdr:rowOff>178593</xdr:rowOff>
    </xdr:to>
    <xdr:cxnSp macro="">
      <xdr:nvCxnSpPr>
        <xdr:cNvPr id="92" name="Conector recto 91">
          <a:extLst>
            <a:ext uri="{FF2B5EF4-FFF2-40B4-BE49-F238E27FC236}">
              <a16:creationId xmlns:a16="http://schemas.microsoft.com/office/drawing/2014/main" id="{00000000-0008-0000-0400-00005C000000}"/>
            </a:ext>
          </a:extLst>
        </xdr:cNvPr>
        <xdr:cNvCxnSpPr/>
      </xdr:nvCxnSpPr>
      <xdr:spPr>
        <a:xfrm>
          <a:off x="14561344" y="3107531"/>
          <a:ext cx="0" cy="178593"/>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35718</xdr:colOff>
      <xdr:row>0</xdr:row>
      <xdr:rowOff>71437</xdr:rowOff>
    </xdr:from>
    <xdr:to>
      <xdr:col>4</xdr:col>
      <xdr:colOff>91281</xdr:colOff>
      <xdr:row>3</xdr:row>
      <xdr:rowOff>93397</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5318" y="71437"/>
          <a:ext cx="2884488" cy="53631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615043</xdr:colOff>
      <xdr:row>3</xdr:row>
      <xdr:rowOff>152400</xdr:rowOff>
    </xdr:to>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70811" b="92009"/>
        <a:stretch/>
      </xdr:blipFill>
      <xdr:spPr bwMode="auto">
        <a:xfrm>
          <a:off x="0" y="0"/>
          <a:ext cx="3796393" cy="88582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6803</xdr:colOff>
      <xdr:row>0</xdr:row>
      <xdr:rowOff>39747</xdr:rowOff>
    </xdr:from>
    <xdr:to>
      <xdr:col>4</xdr:col>
      <xdr:colOff>187690</xdr:colOff>
      <xdr:row>0</xdr:row>
      <xdr:rowOff>842569</xdr:rowOff>
    </xdr:to>
    <xdr:pic>
      <xdr:nvPicPr>
        <xdr:cNvPr id="7214" name="Imagen 2" descr="Imagen que contiene Logotipo&#10;&#10;Descripción generada automáticamente">
          <a:extLst>
            <a:ext uri="{FF2B5EF4-FFF2-40B4-BE49-F238E27FC236}">
              <a16:creationId xmlns:a16="http://schemas.microsoft.com/office/drawing/2014/main" id="{00000000-0008-0000-0700-00002E1C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485" t="21786" r="9773" b="17500"/>
        <a:stretch/>
      </xdr:blipFill>
      <xdr:spPr bwMode="auto">
        <a:xfrm>
          <a:off x="620915" y="39747"/>
          <a:ext cx="4341808" cy="8028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66675</xdr:colOff>
      <xdr:row>0</xdr:row>
      <xdr:rowOff>38100</xdr:rowOff>
    </xdr:from>
    <xdr:to>
      <xdr:col>2</xdr:col>
      <xdr:colOff>276225</xdr:colOff>
      <xdr:row>0</xdr:row>
      <xdr:rowOff>752475</xdr:rowOff>
    </xdr:to>
    <xdr:pic>
      <xdr:nvPicPr>
        <xdr:cNvPr id="2" name="Imagen 2" descr="Imagen que contiene Logotipo&#10;&#10;Descripción generada automáticamente">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5" y="38100"/>
          <a:ext cx="20288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123541</xdr:colOff>
      <xdr:row>0</xdr:row>
      <xdr:rowOff>0</xdr:rowOff>
    </xdr:from>
    <xdr:to>
      <xdr:col>3</xdr:col>
      <xdr:colOff>56866</xdr:colOff>
      <xdr:row>0</xdr:row>
      <xdr:rowOff>762000</xdr:rowOff>
    </xdr:to>
    <xdr:pic>
      <xdr:nvPicPr>
        <xdr:cNvPr id="3" name="Imagen 2" descr="Imagen que contiene Logotipo&#10;&#10;Descripción generada automáticamente">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3141" y="0"/>
          <a:ext cx="305752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
  <sheetViews>
    <sheetView tabSelected="1" topLeftCell="C2" zoomScale="140" zoomScaleNormal="140" workbookViewId="0">
      <selection activeCell="D7" sqref="D7:D9"/>
    </sheetView>
  </sheetViews>
  <sheetFormatPr baseColWidth="10" defaultColWidth="8" defaultRowHeight="12.75"/>
  <cols>
    <col min="1" max="1" width="1.85546875" style="121" customWidth="1"/>
    <col min="2" max="2" width="10.85546875" style="121" customWidth="1"/>
    <col min="3" max="3" width="20" style="121" customWidth="1"/>
    <col min="4" max="4" width="8" style="121" customWidth="1"/>
    <col min="5" max="7" width="9" style="121" customWidth="1"/>
    <col min="8" max="8" width="8" style="121" customWidth="1"/>
    <col min="9" max="11" width="9" style="121" customWidth="1"/>
    <col min="12" max="12" width="8" style="121" customWidth="1"/>
    <col min="13" max="16" width="9" style="121" customWidth="1"/>
    <col min="17" max="17" width="5.85546875" style="121" customWidth="1"/>
    <col min="18" max="16384" width="8" style="121"/>
  </cols>
  <sheetData>
    <row r="1" spans="1:17" ht="28.5" customHeight="1">
      <c r="A1" s="224" t="s">
        <v>633</v>
      </c>
      <c r="B1" s="224"/>
      <c r="C1" s="224"/>
      <c r="D1" s="224"/>
      <c r="E1" s="224"/>
      <c r="F1" s="224"/>
      <c r="G1" s="224"/>
      <c r="H1" s="224"/>
      <c r="I1" s="224"/>
      <c r="J1" s="224"/>
      <c r="K1" s="224"/>
      <c r="L1" s="224"/>
      <c r="M1" s="224"/>
      <c r="N1" s="224"/>
      <c r="O1" s="224"/>
      <c r="P1" s="224"/>
      <c r="Q1" s="224"/>
    </row>
    <row r="2" spans="1:17" ht="138.75" customHeight="1">
      <c r="A2" s="225" t="s">
        <v>634</v>
      </c>
      <c r="B2" s="225"/>
      <c r="C2" s="225"/>
      <c r="D2" s="225"/>
      <c r="E2" s="225"/>
      <c r="F2" s="225"/>
      <c r="G2" s="225"/>
      <c r="H2" s="225"/>
      <c r="I2" s="225"/>
      <c r="J2" s="225"/>
      <c r="K2" s="225"/>
      <c r="L2" s="225"/>
      <c r="M2" s="225"/>
      <c r="N2" s="225"/>
      <c r="O2" s="225"/>
      <c r="P2" s="225"/>
      <c r="Q2" s="225"/>
    </row>
    <row r="3" spans="1:17" ht="9" customHeight="1">
      <c r="A3" s="122"/>
      <c r="B3" s="123" t="s">
        <v>635</v>
      </c>
      <c r="C3" s="124" t="s">
        <v>636</v>
      </c>
      <c r="D3" s="124" t="s">
        <v>637</v>
      </c>
      <c r="E3" s="125" t="s">
        <v>638</v>
      </c>
      <c r="F3" s="123" t="s">
        <v>639</v>
      </c>
      <c r="G3" s="125" t="s">
        <v>640</v>
      </c>
      <c r="H3" s="124" t="s">
        <v>641</v>
      </c>
      <c r="I3" s="124" t="s">
        <v>642</v>
      </c>
      <c r="J3" s="125" t="s">
        <v>643</v>
      </c>
      <c r="K3" s="124" t="s">
        <v>644</v>
      </c>
      <c r="L3" s="123" t="s">
        <v>645</v>
      </c>
      <c r="M3" s="123" t="s">
        <v>646</v>
      </c>
      <c r="N3" s="123" t="s">
        <v>647</v>
      </c>
      <c r="O3" s="123" t="s">
        <v>648</v>
      </c>
      <c r="P3" s="123" t="s">
        <v>649</v>
      </c>
      <c r="Q3" s="122"/>
    </row>
    <row r="4" spans="1:17" ht="14.1" customHeight="1">
      <c r="A4" s="126"/>
      <c r="B4" s="127">
        <v>1402</v>
      </c>
      <c r="C4" s="128" t="s">
        <v>650</v>
      </c>
      <c r="D4" s="129">
        <v>47445192.729999997</v>
      </c>
      <c r="E4" s="129">
        <v>3953766.07</v>
      </c>
      <c r="F4" s="129">
        <v>3953766.06</v>
      </c>
      <c r="G4" s="129">
        <v>3953766.06</v>
      </c>
      <c r="H4" s="129">
        <v>3953766.06</v>
      </c>
      <c r="I4" s="129">
        <v>3953766.06</v>
      </c>
      <c r="J4" s="129">
        <v>3953766.06</v>
      </c>
      <c r="K4" s="129">
        <v>3953766.06</v>
      </c>
      <c r="L4" s="129">
        <v>3953766.06</v>
      </c>
      <c r="M4" s="129">
        <v>3953766.06</v>
      </c>
      <c r="N4" s="129">
        <v>3953766.06</v>
      </c>
      <c r="O4" s="129">
        <v>3953766.06</v>
      </c>
      <c r="P4" s="129">
        <v>3953766.06</v>
      </c>
      <c r="Q4" s="126"/>
    </row>
    <row r="5" spans="1:17" ht="14.1" customHeight="1">
      <c r="A5" s="126"/>
      <c r="B5" s="127">
        <v>1402001</v>
      </c>
      <c r="C5" s="128" t="s">
        <v>650</v>
      </c>
      <c r="D5" s="129">
        <v>47445192.729999997</v>
      </c>
      <c r="E5" s="129">
        <v>3953766.07</v>
      </c>
      <c r="F5" s="129">
        <v>3953766.06</v>
      </c>
      <c r="G5" s="129">
        <v>3953766.06</v>
      </c>
      <c r="H5" s="129">
        <v>3953766.06</v>
      </c>
      <c r="I5" s="129">
        <v>3953766.06</v>
      </c>
      <c r="J5" s="129">
        <v>3953766.06</v>
      </c>
      <c r="K5" s="129">
        <v>3953766.06</v>
      </c>
      <c r="L5" s="129">
        <v>3953766.06</v>
      </c>
      <c r="M5" s="129">
        <v>3953766.06</v>
      </c>
      <c r="N5" s="129">
        <v>3953766.06</v>
      </c>
      <c r="O5" s="129">
        <v>3953766.06</v>
      </c>
      <c r="P5" s="129">
        <v>3953766.06</v>
      </c>
      <c r="Q5" s="126"/>
    </row>
    <row r="6" spans="1:17" ht="20.100000000000001" customHeight="1">
      <c r="A6" s="126"/>
      <c r="B6" s="130">
        <v>4000</v>
      </c>
      <c r="C6" s="131" t="s">
        <v>651</v>
      </c>
      <c r="D6" s="132">
        <v>47445192.729999997</v>
      </c>
      <c r="E6" s="132">
        <v>3953766.07</v>
      </c>
      <c r="F6" s="132">
        <v>3953766.06</v>
      </c>
      <c r="G6" s="132">
        <v>3953766.06</v>
      </c>
      <c r="H6" s="132">
        <v>3953766.06</v>
      </c>
      <c r="I6" s="132">
        <v>3953766.06</v>
      </c>
      <c r="J6" s="132">
        <v>3953766.06</v>
      </c>
      <c r="K6" s="132">
        <v>3953766.06</v>
      </c>
      <c r="L6" s="132">
        <v>3953766.06</v>
      </c>
      <c r="M6" s="132">
        <v>3953766.06</v>
      </c>
      <c r="N6" s="132">
        <v>3953766.06</v>
      </c>
      <c r="O6" s="132">
        <v>3953766.06</v>
      </c>
      <c r="P6" s="132">
        <v>3953766.06</v>
      </c>
      <c r="Q6" s="126"/>
    </row>
    <row r="7" spans="1:17" ht="16.5" customHeight="1">
      <c r="A7" s="126"/>
      <c r="B7" s="131" t="s">
        <v>652</v>
      </c>
      <c r="C7" s="128" t="s">
        <v>653</v>
      </c>
      <c r="D7" s="129">
        <v>42518376</v>
      </c>
      <c r="E7" s="129">
        <v>3543198</v>
      </c>
      <c r="F7" s="129">
        <v>3543198</v>
      </c>
      <c r="G7" s="129">
        <v>3543198</v>
      </c>
      <c r="H7" s="129">
        <v>3543198</v>
      </c>
      <c r="I7" s="129">
        <v>3543198</v>
      </c>
      <c r="J7" s="129">
        <v>3543198</v>
      </c>
      <c r="K7" s="129">
        <v>3543198</v>
      </c>
      <c r="L7" s="129">
        <v>3543198</v>
      </c>
      <c r="M7" s="129">
        <v>3543198</v>
      </c>
      <c r="N7" s="129">
        <v>3543198</v>
      </c>
      <c r="O7" s="129">
        <v>3543198</v>
      </c>
      <c r="P7" s="129">
        <v>3543198</v>
      </c>
      <c r="Q7" s="126"/>
    </row>
    <row r="8" spans="1:17" ht="16.5" customHeight="1">
      <c r="A8" s="126"/>
      <c r="B8" s="131" t="s">
        <v>654</v>
      </c>
      <c r="C8" s="128" t="s">
        <v>655</v>
      </c>
      <c r="D8" s="129">
        <v>706949</v>
      </c>
      <c r="E8" s="129">
        <v>58912.38</v>
      </c>
      <c r="F8" s="129">
        <v>58912.42</v>
      </c>
      <c r="G8" s="129">
        <v>58912.42</v>
      </c>
      <c r="H8" s="129">
        <v>58912.42</v>
      </c>
      <c r="I8" s="129">
        <v>58912.42</v>
      </c>
      <c r="J8" s="129">
        <v>58912.42</v>
      </c>
      <c r="K8" s="129">
        <v>58912.42</v>
      </c>
      <c r="L8" s="129">
        <v>58912.42</v>
      </c>
      <c r="M8" s="129">
        <v>58912.42</v>
      </c>
      <c r="N8" s="129">
        <v>58912.42</v>
      </c>
      <c r="O8" s="129">
        <v>58912.42</v>
      </c>
      <c r="P8" s="129">
        <v>58912.42</v>
      </c>
      <c r="Q8" s="126"/>
    </row>
    <row r="9" spans="1:17" ht="16.5" customHeight="1">
      <c r="A9" s="126"/>
      <c r="B9" s="131" t="s">
        <v>656</v>
      </c>
      <c r="C9" s="128" t="s">
        <v>657</v>
      </c>
      <c r="D9" s="129">
        <v>4219867.7300000004</v>
      </c>
      <c r="E9" s="129">
        <v>351655.69</v>
      </c>
      <c r="F9" s="129">
        <v>351655.64</v>
      </c>
      <c r="G9" s="129">
        <v>351655.64</v>
      </c>
      <c r="H9" s="129">
        <v>351655.64</v>
      </c>
      <c r="I9" s="129">
        <v>351655.64</v>
      </c>
      <c r="J9" s="129">
        <v>351655.64</v>
      </c>
      <c r="K9" s="129">
        <v>351655.64</v>
      </c>
      <c r="L9" s="129">
        <v>351655.64</v>
      </c>
      <c r="M9" s="129">
        <v>351655.64</v>
      </c>
      <c r="N9" s="129">
        <v>351655.64</v>
      </c>
      <c r="O9" s="129">
        <v>351655.64</v>
      </c>
      <c r="P9" s="129">
        <v>351655.64</v>
      </c>
      <c r="Q9" s="126"/>
    </row>
    <row r="10" spans="1:17" ht="408.95" customHeight="1">
      <c r="A10" s="226" t="s">
        <v>658</v>
      </c>
      <c r="B10" s="226"/>
      <c r="C10" s="226"/>
      <c r="D10" s="226"/>
      <c r="E10" s="226"/>
      <c r="F10" s="226"/>
      <c r="G10" s="226"/>
      <c r="H10" s="226"/>
      <c r="I10" s="226"/>
      <c r="J10" s="226"/>
      <c r="K10" s="226"/>
      <c r="L10" s="226"/>
      <c r="M10" s="226"/>
      <c r="N10" s="226"/>
      <c r="O10" s="226"/>
      <c r="P10" s="226"/>
      <c r="Q10" s="226"/>
    </row>
  </sheetData>
  <mergeCells count="3">
    <mergeCell ref="A1:Q1"/>
    <mergeCell ref="A2:Q2"/>
    <mergeCell ref="A10:Q10"/>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B1:S177"/>
  <sheetViews>
    <sheetView showGridLines="0" zoomScale="67" zoomScaleNormal="90" workbookViewId="0"/>
  </sheetViews>
  <sheetFormatPr baseColWidth="10" defaultColWidth="9.140625" defaultRowHeight="12.75"/>
  <cols>
    <col min="2" max="2" width="27.28515625" customWidth="1"/>
    <col min="3" max="3" width="19.5703125" customWidth="1"/>
    <col min="4" max="6" width="15.5703125" customWidth="1"/>
    <col min="7" max="7" width="11.28515625" customWidth="1"/>
    <col min="8" max="8" width="18.5703125" customWidth="1"/>
    <col min="9" max="19" width="15.5703125" customWidth="1"/>
  </cols>
  <sheetData>
    <row r="1" spans="2:19" ht="63.75" customHeight="1">
      <c r="B1" s="616" t="s">
        <v>0</v>
      </c>
      <c r="C1" s="616"/>
      <c r="D1" s="616"/>
      <c r="E1" s="616"/>
      <c r="F1" s="616"/>
      <c r="G1" s="616"/>
      <c r="H1" s="616"/>
      <c r="I1" s="616"/>
      <c r="J1" s="616"/>
      <c r="K1" s="616"/>
      <c r="L1" s="6"/>
      <c r="M1" s="6"/>
      <c r="N1" s="6"/>
      <c r="O1" s="6"/>
      <c r="P1" s="6"/>
      <c r="Q1" s="6"/>
      <c r="R1" s="6"/>
      <c r="S1" s="6"/>
    </row>
    <row r="2" spans="2:19" ht="15.75">
      <c r="B2" s="617" t="s">
        <v>157</v>
      </c>
      <c r="C2" s="618"/>
      <c r="D2" s="618"/>
      <c r="E2" s="618"/>
      <c r="F2" s="618"/>
      <c r="G2" s="618"/>
      <c r="H2" s="618"/>
      <c r="I2" s="618"/>
      <c r="J2" s="618"/>
      <c r="K2" s="618"/>
      <c r="M2" s="6"/>
      <c r="N2" s="6"/>
      <c r="O2" s="6"/>
      <c r="P2" s="6"/>
      <c r="Q2" s="6"/>
      <c r="R2" s="6"/>
      <c r="S2" s="6"/>
    </row>
    <row r="3" spans="2:19" ht="75" customHeight="1">
      <c r="B3" s="35" t="s">
        <v>150</v>
      </c>
      <c r="C3" s="547" t="s">
        <v>269</v>
      </c>
      <c r="D3" s="547"/>
      <c r="E3" s="547"/>
      <c r="F3" s="547"/>
      <c r="G3" s="547"/>
      <c r="H3" s="547"/>
      <c r="I3" s="45" t="s">
        <v>151</v>
      </c>
      <c r="J3" s="496">
        <v>2</v>
      </c>
      <c r="K3" s="496"/>
      <c r="M3" s="6"/>
      <c r="N3" s="6"/>
      <c r="O3" s="6"/>
      <c r="P3" s="6"/>
      <c r="Q3" s="6"/>
      <c r="R3" s="6"/>
      <c r="S3" s="6"/>
    </row>
    <row r="4" spans="2:19" ht="53.25" customHeight="1">
      <c r="B4" s="35" t="s">
        <v>75</v>
      </c>
      <c r="C4" s="497" t="s">
        <v>358</v>
      </c>
      <c r="D4" s="497"/>
      <c r="E4" s="497"/>
      <c r="F4" s="497"/>
      <c r="G4" s="497"/>
      <c r="H4" s="497"/>
      <c r="I4" s="497"/>
      <c r="J4" s="497"/>
      <c r="K4" s="497"/>
      <c r="M4" s="6"/>
      <c r="N4" s="6"/>
      <c r="O4" s="6"/>
      <c r="P4" s="6"/>
      <c r="Q4" s="6"/>
      <c r="R4" s="6"/>
      <c r="S4" s="6"/>
    </row>
    <row r="5" spans="2:19" ht="53.25" customHeight="1">
      <c r="B5" s="35" t="s">
        <v>76</v>
      </c>
      <c r="C5" s="497" t="s">
        <v>359</v>
      </c>
      <c r="D5" s="497"/>
      <c r="E5" s="497"/>
      <c r="F5" s="497"/>
      <c r="G5" s="497"/>
      <c r="H5" s="497"/>
      <c r="I5" s="497"/>
      <c r="J5" s="497"/>
      <c r="K5" s="497"/>
      <c r="M5" s="6"/>
      <c r="N5" s="6"/>
      <c r="O5" s="6"/>
      <c r="P5" s="6"/>
      <c r="Q5" s="6"/>
      <c r="R5" s="6"/>
      <c r="S5" s="6"/>
    </row>
    <row r="6" spans="2:19" ht="15.75">
      <c r="B6" s="617" t="s">
        <v>144</v>
      </c>
      <c r="C6" s="619"/>
      <c r="D6" s="619"/>
      <c r="E6" s="619"/>
      <c r="F6" s="619"/>
      <c r="G6" s="619"/>
      <c r="H6" s="619"/>
      <c r="I6" s="619"/>
      <c r="J6" s="619"/>
      <c r="K6" s="620"/>
    </row>
    <row r="7" spans="2:19" ht="15.75">
      <c r="B7" s="617" t="s">
        <v>8</v>
      </c>
      <c r="C7" s="621"/>
      <c r="D7" s="622"/>
      <c r="E7" s="46" t="s">
        <v>9</v>
      </c>
      <c r="F7" s="617" t="s">
        <v>10</v>
      </c>
      <c r="G7" s="621"/>
      <c r="H7" s="622"/>
      <c r="I7" s="617" t="s">
        <v>11</v>
      </c>
      <c r="J7" s="621"/>
      <c r="K7" s="622"/>
    </row>
    <row r="8" spans="2:19">
      <c r="B8" s="623" t="s">
        <v>152</v>
      </c>
      <c r="C8" s="625">
        <v>58</v>
      </c>
      <c r="D8" s="515"/>
      <c r="E8" s="626"/>
      <c r="F8" s="627"/>
      <c r="G8" s="514"/>
      <c r="H8" s="515"/>
      <c r="I8" s="627"/>
      <c r="J8" s="514"/>
      <c r="K8" s="515"/>
    </row>
    <row r="9" spans="2:19">
      <c r="B9" s="624"/>
      <c r="C9" s="519"/>
      <c r="D9" s="521"/>
      <c r="E9" s="512"/>
      <c r="F9" s="519"/>
      <c r="G9" s="520"/>
      <c r="H9" s="521"/>
      <c r="I9" s="519"/>
      <c r="J9" s="520"/>
      <c r="K9" s="521"/>
    </row>
    <row r="10" spans="2:19" ht="25.5" customHeight="1">
      <c r="B10" s="623" t="s">
        <v>153</v>
      </c>
      <c r="C10" s="48" t="s">
        <v>12</v>
      </c>
      <c r="D10" s="48" t="s">
        <v>13</v>
      </c>
      <c r="E10" s="48" t="s">
        <v>5</v>
      </c>
      <c r="F10" s="48" t="s">
        <v>14</v>
      </c>
      <c r="G10" s="632" t="s">
        <v>154</v>
      </c>
      <c r="H10" s="48" t="s">
        <v>15</v>
      </c>
      <c r="I10" s="635"/>
      <c r="J10" s="636"/>
      <c r="K10" s="48" t="s">
        <v>14</v>
      </c>
    </row>
    <row r="11" spans="2:19">
      <c r="B11" s="630"/>
      <c r="C11" s="48" t="s">
        <v>16</v>
      </c>
      <c r="D11" s="48">
        <f>SUM(D12:D13)</f>
        <v>116331</v>
      </c>
      <c r="E11" s="48">
        <f>SUM(E12:E13)</f>
        <v>114600</v>
      </c>
      <c r="F11" s="48">
        <f t="shared" ref="F11:F34" si="0">SUM(D11:E11)</f>
        <v>230931</v>
      </c>
      <c r="G11" s="633"/>
      <c r="H11" s="114" t="s">
        <v>17</v>
      </c>
      <c r="I11" s="532"/>
      <c r="J11" s="505"/>
      <c r="K11" s="111">
        <v>0</v>
      </c>
    </row>
    <row r="12" spans="2:19">
      <c r="B12" s="630"/>
      <c r="C12" s="112" t="s">
        <v>18</v>
      </c>
      <c r="D12" s="113">
        <v>0</v>
      </c>
      <c r="E12" s="113">
        <v>0</v>
      </c>
      <c r="F12" s="112">
        <f t="shared" si="0"/>
        <v>0</v>
      </c>
      <c r="G12" s="633"/>
      <c r="H12" s="114" t="s">
        <v>19</v>
      </c>
      <c r="I12" s="532"/>
      <c r="J12" s="505"/>
      <c r="K12" s="111">
        <v>0</v>
      </c>
    </row>
    <row r="13" spans="2:19">
      <c r="B13" s="630"/>
      <c r="C13" s="112" t="s">
        <v>20</v>
      </c>
      <c r="D13" s="113">
        <v>116331</v>
      </c>
      <c r="E13" s="113">
        <v>114600</v>
      </c>
      <c r="F13" s="112">
        <f t="shared" si="0"/>
        <v>230931</v>
      </c>
      <c r="G13" s="633"/>
      <c r="H13" s="114" t="s">
        <v>21</v>
      </c>
      <c r="I13" s="532"/>
      <c r="J13" s="505"/>
      <c r="K13" s="111">
        <v>0</v>
      </c>
    </row>
    <row r="14" spans="2:19">
      <c r="B14" s="630"/>
      <c r="C14" s="48" t="s">
        <v>22</v>
      </c>
      <c r="D14" s="48">
        <f>SUM(D15:D16)</f>
        <v>251226</v>
      </c>
      <c r="E14" s="48">
        <f>SUM(E15:E16)</f>
        <v>244281</v>
      </c>
      <c r="F14" s="48">
        <f t="shared" si="0"/>
        <v>495507</v>
      </c>
      <c r="G14" s="633"/>
      <c r="H14" s="114" t="s">
        <v>23</v>
      </c>
      <c r="I14" s="532"/>
      <c r="J14" s="505"/>
      <c r="K14" s="111">
        <v>0</v>
      </c>
    </row>
    <row r="15" spans="2:19">
      <c r="B15" s="630"/>
      <c r="C15" s="112" t="s">
        <v>24</v>
      </c>
      <c r="D15" s="113">
        <v>122972</v>
      </c>
      <c r="E15" s="113">
        <v>119755</v>
      </c>
      <c r="F15" s="112">
        <f t="shared" si="0"/>
        <v>242727</v>
      </c>
      <c r="G15" s="633"/>
      <c r="H15" s="49" t="s">
        <v>25</v>
      </c>
      <c r="I15" s="635"/>
      <c r="J15" s="636"/>
      <c r="K15" s="48">
        <f>SUM(K11:K14)</f>
        <v>0</v>
      </c>
    </row>
    <row r="16" spans="2:19">
      <c r="B16" s="630"/>
      <c r="C16" s="112" t="s">
        <v>26</v>
      </c>
      <c r="D16" s="113">
        <v>128254</v>
      </c>
      <c r="E16" s="113">
        <v>124526</v>
      </c>
      <c r="F16" s="112">
        <f t="shared" si="0"/>
        <v>252780</v>
      </c>
      <c r="G16" s="633"/>
      <c r="H16" s="513"/>
      <c r="I16" s="514"/>
      <c r="J16" s="514"/>
      <c r="K16" s="515"/>
    </row>
    <row r="17" spans="2:11">
      <c r="B17" s="630"/>
      <c r="C17" s="48" t="s">
        <v>27</v>
      </c>
      <c r="D17" s="48">
        <f>SUM(D18:D20)</f>
        <v>347446</v>
      </c>
      <c r="E17" s="48">
        <f>SUM(E18:E20)</f>
        <v>359444</v>
      </c>
      <c r="F17" s="48">
        <f t="shared" si="0"/>
        <v>706890</v>
      </c>
      <c r="G17" s="633"/>
      <c r="H17" s="516"/>
      <c r="I17" s="517"/>
      <c r="J17" s="517"/>
      <c r="K17" s="518"/>
    </row>
    <row r="18" spans="2:11">
      <c r="B18" s="630"/>
      <c r="C18" s="112" t="s">
        <v>28</v>
      </c>
      <c r="D18" s="113">
        <v>127984</v>
      </c>
      <c r="E18" s="113">
        <v>125813</v>
      </c>
      <c r="F18" s="112">
        <f t="shared" si="0"/>
        <v>253797</v>
      </c>
      <c r="G18" s="633"/>
      <c r="H18" s="516"/>
      <c r="I18" s="517"/>
      <c r="J18" s="517"/>
      <c r="K18" s="518"/>
    </row>
    <row r="19" spans="2:11">
      <c r="B19" s="630"/>
      <c r="C19" s="112" t="s">
        <v>29</v>
      </c>
      <c r="D19" s="113">
        <v>113430</v>
      </c>
      <c r="E19" s="113">
        <v>118699</v>
      </c>
      <c r="F19" s="112">
        <f t="shared" si="0"/>
        <v>232129</v>
      </c>
      <c r="G19" s="633"/>
      <c r="H19" s="516"/>
      <c r="I19" s="517"/>
      <c r="J19" s="517"/>
      <c r="K19" s="518"/>
    </row>
    <row r="20" spans="2:11">
      <c r="B20" s="630"/>
      <c r="C20" s="112" t="s">
        <v>30</v>
      </c>
      <c r="D20" s="113">
        <v>106032</v>
      </c>
      <c r="E20" s="113">
        <v>114932</v>
      </c>
      <c r="F20" s="112">
        <f t="shared" si="0"/>
        <v>220964</v>
      </c>
      <c r="G20" s="633"/>
      <c r="H20" s="516"/>
      <c r="I20" s="517"/>
      <c r="J20" s="517"/>
      <c r="K20" s="518"/>
    </row>
    <row r="21" spans="2:11">
      <c r="B21" s="630"/>
      <c r="C21" s="48" t="s">
        <v>31</v>
      </c>
      <c r="D21" s="48">
        <f>SUM(D22:D28)</f>
        <v>536314</v>
      </c>
      <c r="E21" s="48">
        <f>SUM(E22:E28)</f>
        <v>596707</v>
      </c>
      <c r="F21" s="48">
        <f t="shared" si="0"/>
        <v>1133021</v>
      </c>
      <c r="G21" s="633"/>
      <c r="H21" s="516"/>
      <c r="I21" s="517"/>
      <c r="J21" s="517"/>
      <c r="K21" s="518"/>
    </row>
    <row r="22" spans="2:11">
      <c r="B22" s="630"/>
      <c r="C22" s="112" t="s">
        <v>32</v>
      </c>
      <c r="D22" s="113">
        <v>96754</v>
      </c>
      <c r="E22" s="113">
        <v>107534</v>
      </c>
      <c r="F22" s="112">
        <f t="shared" si="0"/>
        <v>204288</v>
      </c>
      <c r="G22" s="633"/>
      <c r="H22" s="516"/>
      <c r="I22" s="517"/>
      <c r="J22" s="517"/>
      <c r="K22" s="518"/>
    </row>
    <row r="23" spans="2:11">
      <c r="B23" s="630"/>
      <c r="C23" s="112" t="s">
        <v>33</v>
      </c>
      <c r="D23" s="113">
        <v>90728</v>
      </c>
      <c r="E23" s="113">
        <v>101241</v>
      </c>
      <c r="F23" s="112">
        <f t="shared" si="0"/>
        <v>191969</v>
      </c>
      <c r="G23" s="633"/>
      <c r="H23" s="516"/>
      <c r="I23" s="517"/>
      <c r="J23" s="517"/>
      <c r="K23" s="518"/>
    </row>
    <row r="24" spans="2:11">
      <c r="B24" s="630"/>
      <c r="C24" s="112" t="s">
        <v>34</v>
      </c>
      <c r="D24" s="113">
        <v>85394</v>
      </c>
      <c r="E24" s="113">
        <v>94780</v>
      </c>
      <c r="F24" s="112">
        <f t="shared" si="0"/>
        <v>180174</v>
      </c>
      <c r="G24" s="633"/>
      <c r="H24" s="516"/>
      <c r="I24" s="517"/>
      <c r="J24" s="517"/>
      <c r="K24" s="518"/>
    </row>
    <row r="25" spans="2:11">
      <c r="B25" s="630"/>
      <c r="C25" s="112" t="s">
        <v>35</v>
      </c>
      <c r="D25" s="113">
        <v>80668</v>
      </c>
      <c r="E25" s="113">
        <v>88785</v>
      </c>
      <c r="F25" s="112">
        <f t="shared" si="0"/>
        <v>169453</v>
      </c>
      <c r="G25" s="633"/>
      <c r="H25" s="516"/>
      <c r="I25" s="517"/>
      <c r="J25" s="517"/>
      <c r="K25" s="518"/>
    </row>
    <row r="26" spans="2:11">
      <c r="B26" s="630"/>
      <c r="C26" s="112" t="s">
        <v>36</v>
      </c>
      <c r="D26" s="113">
        <v>72445</v>
      </c>
      <c r="E26" s="113">
        <v>81291</v>
      </c>
      <c r="F26" s="112">
        <f t="shared" si="0"/>
        <v>153736</v>
      </c>
      <c r="G26" s="633"/>
      <c r="H26" s="516"/>
      <c r="I26" s="517"/>
      <c r="J26" s="517"/>
      <c r="K26" s="518"/>
    </row>
    <row r="27" spans="2:11">
      <c r="B27" s="630"/>
      <c r="C27" s="112" t="s">
        <v>37</v>
      </c>
      <c r="D27" s="113">
        <v>59294</v>
      </c>
      <c r="E27" s="113">
        <v>66472</v>
      </c>
      <c r="F27" s="112">
        <f t="shared" si="0"/>
        <v>125766</v>
      </c>
      <c r="G27" s="633"/>
      <c r="H27" s="516"/>
      <c r="I27" s="517"/>
      <c r="J27" s="517"/>
      <c r="K27" s="518"/>
    </row>
    <row r="28" spans="2:11">
      <c r="B28" s="630"/>
      <c r="C28" s="112" t="s">
        <v>38</v>
      </c>
      <c r="D28" s="113">
        <v>51031</v>
      </c>
      <c r="E28" s="113">
        <v>56604</v>
      </c>
      <c r="F28" s="112">
        <f t="shared" si="0"/>
        <v>107635</v>
      </c>
      <c r="G28" s="633"/>
      <c r="H28" s="516"/>
      <c r="I28" s="517"/>
      <c r="J28" s="517"/>
      <c r="K28" s="518"/>
    </row>
    <row r="29" spans="2:11">
      <c r="B29" s="630"/>
      <c r="C29" s="48" t="s">
        <v>39</v>
      </c>
      <c r="D29" s="48">
        <f>SUM(D30:D34)</f>
        <v>121134</v>
      </c>
      <c r="E29" s="48">
        <f>SUM(E30:E34)</f>
        <v>134772</v>
      </c>
      <c r="F29" s="48">
        <f t="shared" si="0"/>
        <v>255906</v>
      </c>
      <c r="G29" s="633"/>
      <c r="H29" s="516"/>
      <c r="I29" s="517"/>
      <c r="J29" s="517"/>
      <c r="K29" s="518"/>
    </row>
    <row r="30" spans="2:11">
      <c r="B30" s="630"/>
      <c r="C30" s="112" t="s">
        <v>40</v>
      </c>
      <c r="D30" s="113">
        <v>39217</v>
      </c>
      <c r="E30" s="113">
        <v>43019</v>
      </c>
      <c r="F30" s="112">
        <f t="shared" si="0"/>
        <v>82236</v>
      </c>
      <c r="G30" s="633"/>
      <c r="H30" s="516"/>
      <c r="I30" s="517"/>
      <c r="J30" s="517"/>
      <c r="K30" s="518"/>
    </row>
    <row r="31" spans="2:11">
      <c r="B31" s="630"/>
      <c r="C31" s="112" t="s">
        <v>41</v>
      </c>
      <c r="D31" s="113">
        <v>30156</v>
      </c>
      <c r="E31" s="113">
        <v>33001</v>
      </c>
      <c r="F31" s="112">
        <f t="shared" si="0"/>
        <v>63157</v>
      </c>
      <c r="G31" s="633"/>
      <c r="H31" s="516"/>
      <c r="I31" s="517"/>
      <c r="J31" s="517"/>
      <c r="K31" s="518"/>
    </row>
    <row r="32" spans="2:11">
      <c r="B32" s="630"/>
      <c r="C32" s="112" t="s">
        <v>42</v>
      </c>
      <c r="D32" s="113">
        <v>22290</v>
      </c>
      <c r="E32" s="113">
        <v>23695</v>
      </c>
      <c r="F32" s="112">
        <f t="shared" si="0"/>
        <v>45985</v>
      </c>
      <c r="G32" s="633"/>
      <c r="H32" s="516"/>
      <c r="I32" s="517"/>
      <c r="J32" s="517"/>
      <c r="K32" s="518"/>
    </row>
    <row r="33" spans="2:19">
      <c r="B33" s="630"/>
      <c r="C33" s="112" t="s">
        <v>43</v>
      </c>
      <c r="D33" s="113">
        <v>14922</v>
      </c>
      <c r="E33" s="113">
        <v>17330</v>
      </c>
      <c r="F33" s="112">
        <f t="shared" si="0"/>
        <v>32252</v>
      </c>
      <c r="G33" s="633"/>
      <c r="H33" s="516"/>
      <c r="I33" s="517"/>
      <c r="J33" s="517"/>
      <c r="K33" s="518"/>
    </row>
    <row r="34" spans="2:19">
      <c r="B34" s="630"/>
      <c r="C34" s="112" t="s">
        <v>44</v>
      </c>
      <c r="D34" s="113">
        <v>14549</v>
      </c>
      <c r="E34" s="113">
        <v>17727</v>
      </c>
      <c r="F34" s="112">
        <f t="shared" si="0"/>
        <v>32276</v>
      </c>
      <c r="G34" s="633"/>
      <c r="H34" s="516"/>
      <c r="I34" s="517"/>
      <c r="J34" s="517"/>
      <c r="K34" s="518"/>
    </row>
    <row r="35" spans="2:19">
      <c r="B35" s="631"/>
      <c r="C35" s="48" t="s">
        <v>25</v>
      </c>
      <c r="D35" s="50">
        <f>D11+D14+D17+D21+D29</f>
        <v>1372451</v>
      </c>
      <c r="E35" s="50">
        <f>E11+E14+E17+E21+E29</f>
        <v>1449804</v>
      </c>
      <c r="F35" s="48">
        <f>F11+F14+F17+F21+F29</f>
        <v>2822255</v>
      </c>
      <c r="G35" s="634"/>
      <c r="H35" s="519"/>
      <c r="I35" s="520"/>
      <c r="J35" s="520"/>
      <c r="K35" s="521"/>
    </row>
    <row r="36" spans="2:19">
      <c r="B36" s="47" t="s">
        <v>45</v>
      </c>
      <c r="C36" s="628" t="s">
        <v>362</v>
      </c>
      <c r="D36" s="505"/>
      <c r="E36" s="115" t="s">
        <v>46</v>
      </c>
      <c r="F36" s="523">
        <f>D35+E35</f>
        <v>2822255</v>
      </c>
      <c r="G36" s="505"/>
      <c r="H36" s="523"/>
      <c r="I36" s="507"/>
      <c r="J36" s="507"/>
      <c r="K36" s="505"/>
    </row>
    <row r="37" spans="2:19" ht="15.75">
      <c r="B37" s="617" t="s">
        <v>145</v>
      </c>
      <c r="C37" s="621"/>
      <c r="D37" s="621"/>
      <c r="E37" s="621"/>
      <c r="F37" s="621"/>
      <c r="G37" s="621"/>
      <c r="H37" s="621"/>
      <c r="I37" s="621"/>
      <c r="J37" s="621"/>
      <c r="K37" s="622"/>
    </row>
    <row r="38" spans="2:19" ht="47.25" customHeight="1">
      <c r="B38" s="47" t="s">
        <v>155</v>
      </c>
      <c r="C38" s="504">
        <v>44927</v>
      </c>
      <c r="D38" s="505"/>
      <c r="E38" s="47" t="s">
        <v>156</v>
      </c>
      <c r="F38" s="504">
        <v>45291</v>
      </c>
      <c r="G38" s="505"/>
      <c r="H38" s="47" t="s">
        <v>47</v>
      </c>
      <c r="I38" s="629">
        <v>12</v>
      </c>
      <c r="J38" s="507"/>
      <c r="K38" s="505"/>
    </row>
    <row r="39" spans="2:19" s="20" customFormat="1" ht="27.75" customHeight="1">
      <c r="B39" s="637" t="s">
        <v>146</v>
      </c>
      <c r="C39" s="638"/>
      <c r="D39" s="638"/>
      <c r="E39" s="638"/>
      <c r="F39" s="638"/>
      <c r="G39" s="638"/>
      <c r="H39" s="638"/>
      <c r="I39" s="638"/>
      <c r="J39" s="638"/>
      <c r="K39" s="638"/>
      <c r="L39" s="638"/>
      <c r="M39" s="638"/>
      <c r="N39" s="638"/>
      <c r="O39" s="638"/>
      <c r="P39" s="638"/>
      <c r="Q39" s="638"/>
      <c r="R39" s="638"/>
      <c r="S39" s="639"/>
    </row>
    <row r="40" spans="2:19" s="21" customFormat="1" ht="25.5" customHeight="1">
      <c r="B40" s="39" t="s">
        <v>77</v>
      </c>
      <c r="C40" s="537" t="s">
        <v>218</v>
      </c>
      <c r="D40" s="538"/>
      <c r="E40" s="538"/>
      <c r="F40" s="538"/>
      <c r="G40" s="538"/>
      <c r="H40" s="538"/>
      <c r="I40" s="538"/>
      <c r="J40" s="538"/>
      <c r="K40" s="538"/>
      <c r="L40" s="538"/>
      <c r="M40" s="538"/>
      <c r="N40" s="538"/>
      <c r="O40" s="538"/>
      <c r="P40" s="538"/>
      <c r="Q40" s="538"/>
      <c r="R40" s="538"/>
      <c r="S40" s="539"/>
    </row>
    <row r="41" spans="2:19" s="21" customFormat="1" ht="15">
      <c r="B41" s="551" t="s">
        <v>78</v>
      </c>
      <c r="C41" s="553" t="s">
        <v>581</v>
      </c>
      <c r="D41" s="554"/>
      <c r="E41" s="554"/>
      <c r="F41" s="554"/>
      <c r="G41" s="554"/>
      <c r="H41" s="554"/>
      <c r="I41" s="554"/>
      <c r="J41" s="554"/>
      <c r="K41" s="554"/>
      <c r="L41" s="554"/>
      <c r="M41" s="554"/>
      <c r="N41" s="554"/>
      <c r="O41" s="554"/>
      <c r="P41" s="554"/>
      <c r="Q41" s="554"/>
      <c r="R41" s="554"/>
      <c r="S41" s="555"/>
    </row>
    <row r="42" spans="2:19" s="21" customFormat="1" ht="15">
      <c r="B42" s="552"/>
      <c r="C42" s="556"/>
      <c r="D42" s="557"/>
      <c r="E42" s="557"/>
      <c r="F42" s="557"/>
      <c r="G42" s="557"/>
      <c r="H42" s="557"/>
      <c r="I42" s="557"/>
      <c r="J42" s="557"/>
      <c r="K42" s="557"/>
      <c r="L42" s="557"/>
      <c r="M42" s="557"/>
      <c r="N42" s="557"/>
      <c r="O42" s="557"/>
      <c r="P42" s="557"/>
      <c r="Q42" s="557"/>
      <c r="R42" s="557"/>
      <c r="S42" s="558"/>
    </row>
    <row r="43" spans="2:19" s="21" customFormat="1" ht="15">
      <c r="B43" s="551" t="s">
        <v>79</v>
      </c>
      <c r="C43" s="559"/>
      <c r="D43" s="551" t="s">
        <v>80</v>
      </c>
      <c r="E43" s="559"/>
      <c r="F43" s="553"/>
      <c r="G43" s="554"/>
      <c r="H43" s="554"/>
      <c r="I43" s="554"/>
      <c r="J43" s="554"/>
      <c r="K43" s="554"/>
      <c r="L43" s="554"/>
      <c r="M43" s="554"/>
      <c r="N43" s="554"/>
      <c r="O43" s="554"/>
      <c r="P43" s="554"/>
      <c r="Q43" s="554"/>
      <c r="R43" s="554"/>
      <c r="S43" s="555"/>
    </row>
    <row r="44" spans="2:19" s="21" customFormat="1" ht="28.5" customHeight="1">
      <c r="B44" s="552"/>
      <c r="C44" s="560"/>
      <c r="D44" s="552"/>
      <c r="E44" s="560"/>
      <c r="F44" s="556"/>
      <c r="G44" s="557"/>
      <c r="H44" s="557"/>
      <c r="I44" s="557"/>
      <c r="J44" s="557"/>
      <c r="K44" s="557"/>
      <c r="L44" s="557"/>
      <c r="M44" s="557"/>
      <c r="N44" s="557"/>
      <c r="O44" s="557"/>
      <c r="P44" s="557"/>
      <c r="Q44" s="557"/>
      <c r="R44" s="557"/>
      <c r="S44" s="558"/>
    </row>
    <row r="45" spans="2:19" s="20" customFormat="1" ht="33.75" customHeight="1">
      <c r="B45" s="637" t="s">
        <v>147</v>
      </c>
      <c r="C45" s="638"/>
      <c r="D45" s="638"/>
      <c r="E45" s="638"/>
      <c r="F45" s="638"/>
      <c r="G45" s="638"/>
      <c r="H45" s="638"/>
      <c r="I45" s="638"/>
      <c r="J45" s="638"/>
      <c r="K45" s="638"/>
      <c r="L45" s="638"/>
      <c r="M45" s="638"/>
      <c r="N45" s="638"/>
      <c r="O45" s="638"/>
      <c r="P45" s="638"/>
      <c r="Q45" s="638"/>
      <c r="R45" s="638"/>
      <c r="S45" s="639"/>
    </row>
    <row r="46" spans="2:19" ht="26.25" customHeight="1">
      <c r="B46" s="489" t="s">
        <v>81</v>
      </c>
      <c r="C46" s="489" t="s">
        <v>82</v>
      </c>
      <c r="D46" s="489" t="s">
        <v>64</v>
      </c>
      <c r="E46" s="489" t="s">
        <v>83</v>
      </c>
      <c r="F46" s="489" t="s">
        <v>84</v>
      </c>
      <c r="G46" s="489" t="s">
        <v>85</v>
      </c>
      <c r="H46" s="489" t="s">
        <v>86</v>
      </c>
      <c r="I46" s="489" t="s">
        <v>87</v>
      </c>
      <c r="J46" s="489" t="s">
        <v>88</v>
      </c>
      <c r="K46" s="489" t="s">
        <v>89</v>
      </c>
      <c r="L46" s="489" t="s">
        <v>90</v>
      </c>
      <c r="M46" s="489" t="s">
        <v>91</v>
      </c>
      <c r="N46" s="489" t="s">
        <v>92</v>
      </c>
      <c r="O46" s="561" t="s">
        <v>93</v>
      </c>
      <c r="P46" s="562"/>
      <c r="Q46" s="562"/>
      <c r="R46" s="562"/>
      <c r="S46" s="563"/>
    </row>
    <row r="47" spans="2:19" ht="25.5" customHeight="1">
      <c r="B47" s="491"/>
      <c r="C47" s="491"/>
      <c r="D47" s="491"/>
      <c r="E47" s="491"/>
      <c r="F47" s="491"/>
      <c r="G47" s="491"/>
      <c r="H47" s="491"/>
      <c r="I47" s="491"/>
      <c r="J47" s="491"/>
      <c r="K47" s="491"/>
      <c r="L47" s="490"/>
      <c r="M47" s="490"/>
      <c r="N47" s="490"/>
      <c r="O47" s="40" t="s">
        <v>94</v>
      </c>
      <c r="P47" s="40" t="s">
        <v>95</v>
      </c>
      <c r="Q47" s="40" t="s">
        <v>96</v>
      </c>
      <c r="R47" s="40" t="s">
        <v>97</v>
      </c>
      <c r="S47" s="40" t="s">
        <v>25</v>
      </c>
    </row>
    <row r="48" spans="2:19">
      <c r="B48" s="495" t="s">
        <v>755</v>
      </c>
      <c r="C48" s="495" t="s">
        <v>274</v>
      </c>
      <c r="D48" s="495" t="s">
        <v>583</v>
      </c>
      <c r="E48" s="564">
        <v>1</v>
      </c>
      <c r="F48" s="548">
        <v>85000</v>
      </c>
      <c r="G48" s="670">
        <f>+F48*0.16</f>
        <v>13600</v>
      </c>
      <c r="H48" s="548">
        <f>+F48+G48</f>
        <v>98600</v>
      </c>
      <c r="I48" s="495" t="s">
        <v>585</v>
      </c>
      <c r="J48" s="495" t="s">
        <v>590</v>
      </c>
      <c r="K48" s="495" t="s">
        <v>626</v>
      </c>
      <c r="L48" s="495" t="s">
        <v>627</v>
      </c>
      <c r="M48" s="495" t="s">
        <v>628</v>
      </c>
      <c r="N48" s="495" t="s">
        <v>606</v>
      </c>
      <c r="O48" s="548">
        <f t="shared" ref="O48" si="1">+H48</f>
        <v>98600</v>
      </c>
      <c r="P48" s="548"/>
      <c r="Q48" s="548"/>
      <c r="R48" s="548"/>
      <c r="S48" s="548">
        <f>+O48+P48+Q48+R48</f>
        <v>98600</v>
      </c>
    </row>
    <row r="49" spans="2:19">
      <c r="B49" s="493"/>
      <c r="C49" s="493"/>
      <c r="D49" s="493"/>
      <c r="E49" s="493"/>
      <c r="F49" s="493"/>
      <c r="G49" s="671"/>
      <c r="H49" s="493"/>
      <c r="I49" s="493"/>
      <c r="J49" s="493"/>
      <c r="K49" s="493"/>
      <c r="L49" s="498"/>
      <c r="M49" s="498"/>
      <c r="N49" s="498"/>
      <c r="O49" s="549"/>
      <c r="P49" s="549"/>
      <c r="Q49" s="549"/>
      <c r="R49" s="549"/>
      <c r="S49" s="549"/>
    </row>
    <row r="50" spans="2:19">
      <c r="B50" s="493"/>
      <c r="C50" s="493"/>
      <c r="D50" s="493"/>
      <c r="E50" s="493"/>
      <c r="F50" s="493"/>
      <c r="G50" s="671"/>
      <c r="H50" s="493"/>
      <c r="I50" s="493"/>
      <c r="J50" s="493"/>
      <c r="K50" s="493"/>
      <c r="L50" s="498"/>
      <c r="M50" s="498"/>
      <c r="N50" s="498"/>
      <c r="O50" s="549"/>
      <c r="P50" s="549"/>
      <c r="Q50" s="549"/>
      <c r="R50" s="549"/>
      <c r="S50" s="549"/>
    </row>
    <row r="51" spans="2:19">
      <c r="B51" s="494"/>
      <c r="C51" s="494"/>
      <c r="D51" s="494"/>
      <c r="E51" s="494"/>
      <c r="F51" s="494"/>
      <c r="G51" s="672"/>
      <c r="H51" s="494"/>
      <c r="I51" s="494"/>
      <c r="J51" s="494"/>
      <c r="K51" s="494"/>
      <c r="L51" s="499"/>
      <c r="M51" s="499"/>
      <c r="N51" s="499"/>
      <c r="O51" s="550"/>
      <c r="P51" s="550"/>
      <c r="Q51" s="550"/>
      <c r="R51" s="550"/>
      <c r="S51" s="550"/>
    </row>
    <row r="52" spans="2:19">
      <c r="B52" s="492" t="s">
        <v>371</v>
      </c>
      <c r="C52" s="495" t="s">
        <v>274</v>
      </c>
      <c r="D52" s="495" t="s">
        <v>583</v>
      </c>
      <c r="E52" s="564">
        <v>1</v>
      </c>
      <c r="F52" s="548">
        <v>76340</v>
      </c>
      <c r="G52" s="670">
        <f>+F52*0.16</f>
        <v>12214.4</v>
      </c>
      <c r="H52" s="548">
        <f>+F52+G52</f>
        <v>88554.4</v>
      </c>
      <c r="I52" s="495" t="s">
        <v>585</v>
      </c>
      <c r="J52" s="492" t="str">
        <f>+J48</f>
        <v>2000, 3000</v>
      </c>
      <c r="K52" s="492" t="str">
        <f>+K48</f>
        <v>2100, 3200, 3500</v>
      </c>
      <c r="L52" s="492" t="str">
        <f>+L48</f>
        <v>2110, 2120, 2160, 3220, 3230, 3510</v>
      </c>
      <c r="M52" s="492" t="str">
        <f>+M48</f>
        <v>2111, 2121, 2161, 3221, 3231, 3511</v>
      </c>
      <c r="N52" s="495" t="s">
        <v>606</v>
      </c>
      <c r="O52" s="548">
        <f t="shared" ref="O52:O68" si="2">+H52</f>
        <v>88554.4</v>
      </c>
      <c r="P52" s="548"/>
      <c r="Q52" s="548"/>
      <c r="R52" s="548"/>
      <c r="S52" s="548">
        <f t="shared" ref="S52" si="3">+O52+P52+Q52+R52</f>
        <v>88554.4</v>
      </c>
    </row>
    <row r="53" spans="2:19">
      <c r="B53" s="493"/>
      <c r="C53" s="493"/>
      <c r="D53" s="493"/>
      <c r="E53" s="493"/>
      <c r="F53" s="493"/>
      <c r="G53" s="671"/>
      <c r="H53" s="493"/>
      <c r="I53" s="493"/>
      <c r="J53" s="493"/>
      <c r="K53" s="493"/>
      <c r="L53" s="498"/>
      <c r="M53" s="498"/>
      <c r="N53" s="498"/>
      <c r="O53" s="549"/>
      <c r="P53" s="549"/>
      <c r="Q53" s="549"/>
      <c r="R53" s="549"/>
      <c r="S53" s="549"/>
    </row>
    <row r="54" spans="2:19">
      <c r="B54" s="493"/>
      <c r="C54" s="493"/>
      <c r="D54" s="493"/>
      <c r="E54" s="493"/>
      <c r="F54" s="493"/>
      <c r="G54" s="671"/>
      <c r="H54" s="493"/>
      <c r="I54" s="493"/>
      <c r="J54" s="493"/>
      <c r="K54" s="493"/>
      <c r="L54" s="498"/>
      <c r="M54" s="498"/>
      <c r="N54" s="498"/>
      <c r="O54" s="549"/>
      <c r="P54" s="549"/>
      <c r="Q54" s="549"/>
      <c r="R54" s="549"/>
      <c r="S54" s="549"/>
    </row>
    <row r="55" spans="2:19">
      <c r="B55" s="494"/>
      <c r="C55" s="494"/>
      <c r="D55" s="494"/>
      <c r="E55" s="494"/>
      <c r="F55" s="494"/>
      <c r="G55" s="672"/>
      <c r="H55" s="494"/>
      <c r="I55" s="494"/>
      <c r="J55" s="494"/>
      <c r="K55" s="494"/>
      <c r="L55" s="499"/>
      <c r="M55" s="499"/>
      <c r="N55" s="499"/>
      <c r="O55" s="550"/>
      <c r="P55" s="550"/>
      <c r="Q55" s="550"/>
      <c r="R55" s="550"/>
      <c r="S55" s="550"/>
    </row>
    <row r="56" spans="2:19">
      <c r="B56" s="492" t="s">
        <v>372</v>
      </c>
      <c r="C56" s="495" t="s">
        <v>274</v>
      </c>
      <c r="D56" s="495" t="s">
        <v>583</v>
      </c>
      <c r="E56" s="564">
        <v>1</v>
      </c>
      <c r="F56" s="548">
        <v>79680</v>
      </c>
      <c r="G56" s="670">
        <f>+F56*0.16</f>
        <v>12748.800000000001</v>
      </c>
      <c r="H56" s="548">
        <f>+F56+G56</f>
        <v>92428.800000000003</v>
      </c>
      <c r="I56" s="495" t="s">
        <v>585</v>
      </c>
      <c r="J56" s="492" t="str">
        <f>+J52</f>
        <v>2000, 3000</v>
      </c>
      <c r="K56" s="492" t="str">
        <f>+K52</f>
        <v>2100, 3200, 3500</v>
      </c>
      <c r="L56" s="492" t="str">
        <f>+L52</f>
        <v>2110, 2120, 2160, 3220, 3230, 3510</v>
      </c>
      <c r="M56" s="492" t="str">
        <f>+M52</f>
        <v>2111, 2121, 2161, 3221, 3231, 3511</v>
      </c>
      <c r="N56" s="495" t="s">
        <v>606</v>
      </c>
      <c r="O56" s="548">
        <f t="shared" si="2"/>
        <v>92428.800000000003</v>
      </c>
      <c r="P56" s="548"/>
      <c r="Q56" s="548"/>
      <c r="R56" s="548"/>
      <c r="S56" s="548">
        <f t="shared" ref="S56" si="4">+O56+P56+Q56+R56</f>
        <v>92428.800000000003</v>
      </c>
    </row>
    <row r="57" spans="2:19">
      <c r="B57" s="493"/>
      <c r="C57" s="493"/>
      <c r="D57" s="493"/>
      <c r="E57" s="493"/>
      <c r="F57" s="493"/>
      <c r="G57" s="671"/>
      <c r="H57" s="493"/>
      <c r="I57" s="493"/>
      <c r="J57" s="493"/>
      <c r="K57" s="493"/>
      <c r="L57" s="498"/>
      <c r="M57" s="498"/>
      <c r="N57" s="498"/>
      <c r="O57" s="549"/>
      <c r="P57" s="549"/>
      <c r="Q57" s="549"/>
      <c r="R57" s="549"/>
      <c r="S57" s="549"/>
    </row>
    <row r="58" spans="2:19">
      <c r="B58" s="493"/>
      <c r="C58" s="493"/>
      <c r="D58" s="493"/>
      <c r="E58" s="493"/>
      <c r="F58" s="493"/>
      <c r="G58" s="671"/>
      <c r="H58" s="493"/>
      <c r="I58" s="493"/>
      <c r="J58" s="493"/>
      <c r="K58" s="493"/>
      <c r="L58" s="498"/>
      <c r="M58" s="498"/>
      <c r="N58" s="498"/>
      <c r="O58" s="549"/>
      <c r="P58" s="549"/>
      <c r="Q58" s="549"/>
      <c r="R58" s="549"/>
      <c r="S58" s="549"/>
    </row>
    <row r="59" spans="2:19">
      <c r="B59" s="494"/>
      <c r="C59" s="494"/>
      <c r="D59" s="494"/>
      <c r="E59" s="494"/>
      <c r="F59" s="494"/>
      <c r="G59" s="672"/>
      <c r="H59" s="494"/>
      <c r="I59" s="494"/>
      <c r="J59" s="494"/>
      <c r="K59" s="494"/>
      <c r="L59" s="499"/>
      <c r="M59" s="499"/>
      <c r="N59" s="499"/>
      <c r="O59" s="550"/>
      <c r="P59" s="550"/>
      <c r="Q59" s="550"/>
      <c r="R59" s="550"/>
      <c r="S59" s="550"/>
    </row>
    <row r="60" spans="2:19">
      <c r="B60" s="492" t="s">
        <v>373</v>
      </c>
      <c r="C60" s="495" t="s">
        <v>274</v>
      </c>
      <c r="D60" s="495" t="s">
        <v>583</v>
      </c>
      <c r="E60" s="564">
        <v>1</v>
      </c>
      <c r="F60" s="548">
        <v>65000</v>
      </c>
      <c r="G60" s="670">
        <f>+F60*0.16</f>
        <v>10400</v>
      </c>
      <c r="H60" s="548">
        <f>+F60+G60</f>
        <v>75400</v>
      </c>
      <c r="I60" s="495" t="s">
        <v>585</v>
      </c>
      <c r="J60" s="492" t="str">
        <f>+J56</f>
        <v>2000, 3000</v>
      </c>
      <c r="K60" s="492" t="str">
        <f>+K56</f>
        <v>2100, 3200, 3500</v>
      </c>
      <c r="L60" s="492" t="str">
        <f>+L56</f>
        <v>2110, 2120, 2160, 3220, 3230, 3510</v>
      </c>
      <c r="M60" s="492" t="str">
        <f>+M56</f>
        <v>2111, 2121, 2161, 3221, 3231, 3511</v>
      </c>
      <c r="N60" s="495" t="s">
        <v>606</v>
      </c>
      <c r="O60" s="548">
        <f t="shared" si="2"/>
        <v>75400</v>
      </c>
      <c r="P60" s="548"/>
      <c r="Q60" s="548"/>
      <c r="R60" s="548"/>
      <c r="S60" s="548">
        <f t="shared" ref="S60" si="5">+O60+P60+Q60+R60</f>
        <v>75400</v>
      </c>
    </row>
    <row r="61" spans="2:19">
      <c r="B61" s="493"/>
      <c r="C61" s="493"/>
      <c r="D61" s="493"/>
      <c r="E61" s="493"/>
      <c r="F61" s="493"/>
      <c r="G61" s="671"/>
      <c r="H61" s="493"/>
      <c r="I61" s="493"/>
      <c r="J61" s="493"/>
      <c r="K61" s="493"/>
      <c r="L61" s="498"/>
      <c r="M61" s="498"/>
      <c r="N61" s="498"/>
      <c r="O61" s="549"/>
      <c r="P61" s="549"/>
      <c r="Q61" s="549"/>
      <c r="R61" s="549"/>
      <c r="S61" s="549"/>
    </row>
    <row r="62" spans="2:19">
      <c r="B62" s="493"/>
      <c r="C62" s="493"/>
      <c r="D62" s="493"/>
      <c r="E62" s="493"/>
      <c r="F62" s="493"/>
      <c r="G62" s="671"/>
      <c r="H62" s="493"/>
      <c r="I62" s="493"/>
      <c r="J62" s="493"/>
      <c r="K62" s="493"/>
      <c r="L62" s="498"/>
      <c r="M62" s="498"/>
      <c r="N62" s="498"/>
      <c r="O62" s="549"/>
      <c r="P62" s="549"/>
      <c r="Q62" s="549"/>
      <c r="R62" s="549"/>
      <c r="S62" s="549"/>
    </row>
    <row r="63" spans="2:19">
      <c r="B63" s="494"/>
      <c r="C63" s="494"/>
      <c r="D63" s="494"/>
      <c r="E63" s="494"/>
      <c r="F63" s="494"/>
      <c r="G63" s="672"/>
      <c r="H63" s="494"/>
      <c r="I63" s="494"/>
      <c r="J63" s="494"/>
      <c r="K63" s="494"/>
      <c r="L63" s="499"/>
      <c r="M63" s="499"/>
      <c r="N63" s="499"/>
      <c r="O63" s="550"/>
      <c r="P63" s="550"/>
      <c r="Q63" s="550"/>
      <c r="R63" s="550"/>
      <c r="S63" s="550"/>
    </row>
    <row r="64" spans="2:19">
      <c r="B64" s="492" t="s">
        <v>375</v>
      </c>
      <c r="C64" s="495" t="s">
        <v>274</v>
      </c>
      <c r="D64" s="495" t="s">
        <v>583</v>
      </c>
      <c r="E64" s="564">
        <v>1</v>
      </c>
      <c r="F64" s="548">
        <v>65000</v>
      </c>
      <c r="G64" s="670">
        <f>+F64*0.16</f>
        <v>10400</v>
      </c>
      <c r="H64" s="548">
        <f>+F64+G64</f>
        <v>75400</v>
      </c>
      <c r="I64" s="495" t="s">
        <v>585</v>
      </c>
      <c r="J64" s="492" t="str">
        <f>+J60</f>
        <v>2000, 3000</v>
      </c>
      <c r="K64" s="492" t="str">
        <f>+K60</f>
        <v>2100, 3200, 3500</v>
      </c>
      <c r="L64" s="492" t="str">
        <f>+L60</f>
        <v>2110, 2120, 2160, 3220, 3230, 3510</v>
      </c>
      <c r="M64" s="492" t="str">
        <f>+M60</f>
        <v>2111, 2121, 2161, 3221, 3231, 3511</v>
      </c>
      <c r="N64" s="495" t="s">
        <v>606</v>
      </c>
      <c r="O64" s="548">
        <f t="shared" si="2"/>
        <v>75400</v>
      </c>
      <c r="P64" s="548"/>
      <c r="Q64" s="548"/>
      <c r="R64" s="548"/>
      <c r="S64" s="548">
        <f t="shared" ref="S64" si="6">+O64+P64+Q64+R64</f>
        <v>75400</v>
      </c>
    </row>
    <row r="65" spans="2:19">
      <c r="B65" s="493"/>
      <c r="C65" s="493"/>
      <c r="D65" s="493"/>
      <c r="E65" s="493"/>
      <c r="F65" s="493"/>
      <c r="G65" s="671"/>
      <c r="H65" s="493"/>
      <c r="I65" s="493"/>
      <c r="J65" s="493"/>
      <c r="K65" s="493"/>
      <c r="L65" s="498"/>
      <c r="M65" s="498"/>
      <c r="N65" s="498"/>
      <c r="O65" s="549"/>
      <c r="P65" s="549"/>
      <c r="Q65" s="549"/>
      <c r="R65" s="549"/>
      <c r="S65" s="549"/>
    </row>
    <row r="66" spans="2:19">
      <c r="B66" s="493"/>
      <c r="C66" s="493"/>
      <c r="D66" s="493"/>
      <c r="E66" s="493"/>
      <c r="F66" s="493"/>
      <c r="G66" s="671"/>
      <c r="H66" s="493"/>
      <c r="I66" s="493"/>
      <c r="J66" s="493"/>
      <c r="K66" s="493"/>
      <c r="L66" s="498"/>
      <c r="M66" s="498"/>
      <c r="N66" s="498"/>
      <c r="O66" s="549"/>
      <c r="P66" s="549"/>
      <c r="Q66" s="549"/>
      <c r="R66" s="549"/>
      <c r="S66" s="549"/>
    </row>
    <row r="67" spans="2:19">
      <c r="B67" s="494"/>
      <c r="C67" s="494"/>
      <c r="D67" s="494"/>
      <c r="E67" s="494"/>
      <c r="F67" s="494"/>
      <c r="G67" s="672"/>
      <c r="H67" s="494"/>
      <c r="I67" s="494"/>
      <c r="J67" s="494"/>
      <c r="K67" s="494"/>
      <c r="L67" s="499"/>
      <c r="M67" s="499"/>
      <c r="N67" s="499"/>
      <c r="O67" s="550"/>
      <c r="P67" s="550"/>
      <c r="Q67" s="550"/>
      <c r="R67" s="550"/>
      <c r="S67" s="550"/>
    </row>
    <row r="68" spans="2:19">
      <c r="B68" s="492" t="s">
        <v>377</v>
      </c>
      <c r="C68" s="495" t="s">
        <v>274</v>
      </c>
      <c r="D68" s="495" t="s">
        <v>583</v>
      </c>
      <c r="E68" s="564">
        <v>1</v>
      </c>
      <c r="F68" s="548">
        <v>34560</v>
      </c>
      <c r="G68" s="670">
        <f>+F68*0.16</f>
        <v>5529.6</v>
      </c>
      <c r="H68" s="548">
        <f>+F68+G68</f>
        <v>40089.599999999999</v>
      </c>
      <c r="I68" s="495" t="s">
        <v>585</v>
      </c>
      <c r="J68" s="492" t="str">
        <f>+J64</f>
        <v>2000, 3000</v>
      </c>
      <c r="K68" s="492" t="str">
        <f>+K64</f>
        <v>2100, 3200, 3500</v>
      </c>
      <c r="L68" s="492" t="str">
        <f>+L64</f>
        <v>2110, 2120, 2160, 3220, 3230, 3510</v>
      </c>
      <c r="M68" s="492" t="str">
        <f>+M64</f>
        <v>2111, 2121, 2161, 3221, 3231, 3511</v>
      </c>
      <c r="N68" s="495" t="s">
        <v>606</v>
      </c>
      <c r="O68" s="548">
        <f t="shared" si="2"/>
        <v>40089.599999999999</v>
      </c>
      <c r="P68" s="548"/>
      <c r="Q68" s="548"/>
      <c r="R68" s="548"/>
      <c r="S68" s="548">
        <f t="shared" ref="S68" si="7">+O68+P68+Q68+R68</f>
        <v>40089.599999999999</v>
      </c>
    </row>
    <row r="69" spans="2:19">
      <c r="B69" s="493"/>
      <c r="C69" s="493"/>
      <c r="D69" s="493"/>
      <c r="E69" s="493"/>
      <c r="F69" s="493"/>
      <c r="G69" s="671"/>
      <c r="H69" s="493"/>
      <c r="I69" s="493"/>
      <c r="J69" s="493"/>
      <c r="K69" s="493"/>
      <c r="L69" s="498"/>
      <c r="M69" s="498"/>
      <c r="N69" s="498"/>
      <c r="O69" s="549"/>
      <c r="P69" s="549"/>
      <c r="Q69" s="549"/>
      <c r="R69" s="549"/>
      <c r="S69" s="549"/>
    </row>
    <row r="70" spans="2:19">
      <c r="B70" s="493"/>
      <c r="C70" s="493"/>
      <c r="D70" s="493"/>
      <c r="E70" s="493"/>
      <c r="F70" s="493"/>
      <c r="G70" s="671"/>
      <c r="H70" s="493"/>
      <c r="I70" s="493"/>
      <c r="J70" s="493"/>
      <c r="K70" s="493"/>
      <c r="L70" s="498"/>
      <c r="M70" s="498"/>
      <c r="N70" s="498"/>
      <c r="O70" s="549"/>
      <c r="P70" s="549"/>
      <c r="Q70" s="549"/>
      <c r="R70" s="549"/>
      <c r="S70" s="549"/>
    </row>
    <row r="71" spans="2:19">
      <c r="B71" s="494"/>
      <c r="C71" s="494"/>
      <c r="D71" s="494"/>
      <c r="E71" s="494"/>
      <c r="F71" s="494"/>
      <c r="G71" s="672"/>
      <c r="H71" s="494"/>
      <c r="I71" s="494"/>
      <c r="J71" s="494"/>
      <c r="K71" s="494"/>
      <c r="L71" s="499"/>
      <c r="M71" s="499"/>
      <c r="N71" s="499"/>
      <c r="O71" s="550"/>
      <c r="P71" s="550"/>
      <c r="Q71" s="550"/>
      <c r="R71" s="550"/>
      <c r="S71" s="550"/>
    </row>
    <row r="72" spans="2:19">
      <c r="B72" s="492" t="s">
        <v>376</v>
      </c>
      <c r="C72" s="495" t="s">
        <v>274</v>
      </c>
      <c r="D72" s="495" t="s">
        <v>583</v>
      </c>
      <c r="E72" s="564">
        <v>1</v>
      </c>
      <c r="F72" s="548">
        <v>33240</v>
      </c>
      <c r="G72" s="670">
        <f>+F72*0.16</f>
        <v>5318.4000000000005</v>
      </c>
      <c r="H72" s="548">
        <f>+F72+G72</f>
        <v>38558.400000000001</v>
      </c>
      <c r="I72" s="495" t="s">
        <v>585</v>
      </c>
      <c r="J72" s="492" t="str">
        <f>+J68</f>
        <v>2000, 3000</v>
      </c>
      <c r="K72" s="492" t="str">
        <f>+K68</f>
        <v>2100, 3200, 3500</v>
      </c>
      <c r="L72" s="492" t="str">
        <f>+L68</f>
        <v>2110, 2120, 2160, 3220, 3230, 3510</v>
      </c>
      <c r="M72" s="492" t="str">
        <f>+M68</f>
        <v>2111, 2121, 2161, 3221, 3231, 3511</v>
      </c>
      <c r="N72" s="495" t="s">
        <v>606</v>
      </c>
      <c r="O72" s="548">
        <f t="shared" ref="O72" si="8">+H72</f>
        <v>38558.400000000001</v>
      </c>
      <c r="P72" s="548"/>
      <c r="Q72" s="548"/>
      <c r="R72" s="548"/>
      <c r="S72" s="548">
        <f t="shared" ref="S72" si="9">+O72+P72+Q72+R72</f>
        <v>38558.400000000001</v>
      </c>
    </row>
    <row r="73" spans="2:19">
      <c r="B73" s="493"/>
      <c r="C73" s="493"/>
      <c r="D73" s="493"/>
      <c r="E73" s="493"/>
      <c r="F73" s="493"/>
      <c r="G73" s="671"/>
      <c r="H73" s="493"/>
      <c r="I73" s="493"/>
      <c r="J73" s="493"/>
      <c r="K73" s="493"/>
      <c r="L73" s="498"/>
      <c r="M73" s="498"/>
      <c r="N73" s="498"/>
      <c r="O73" s="549"/>
      <c r="P73" s="549"/>
      <c r="Q73" s="549"/>
      <c r="R73" s="549"/>
      <c r="S73" s="549"/>
    </row>
    <row r="74" spans="2:19">
      <c r="B74" s="493"/>
      <c r="C74" s="493"/>
      <c r="D74" s="493"/>
      <c r="E74" s="493"/>
      <c r="F74" s="493"/>
      <c r="G74" s="671"/>
      <c r="H74" s="493"/>
      <c r="I74" s="493"/>
      <c r="J74" s="493"/>
      <c r="K74" s="493"/>
      <c r="L74" s="498"/>
      <c r="M74" s="498"/>
      <c r="N74" s="498"/>
      <c r="O74" s="549"/>
      <c r="P74" s="549"/>
      <c r="Q74" s="549"/>
      <c r="R74" s="549"/>
      <c r="S74" s="549"/>
    </row>
    <row r="75" spans="2:19">
      <c r="B75" s="494"/>
      <c r="C75" s="494"/>
      <c r="D75" s="494"/>
      <c r="E75" s="494"/>
      <c r="F75" s="494"/>
      <c r="G75" s="672"/>
      <c r="H75" s="494"/>
      <c r="I75" s="494"/>
      <c r="J75" s="494"/>
      <c r="K75" s="494"/>
      <c r="L75" s="499"/>
      <c r="M75" s="499"/>
      <c r="N75" s="499"/>
      <c r="O75" s="550"/>
      <c r="P75" s="550"/>
      <c r="Q75" s="550"/>
      <c r="R75" s="550"/>
      <c r="S75" s="550"/>
    </row>
    <row r="76" spans="2:19">
      <c r="B76" s="492" t="s">
        <v>378</v>
      </c>
      <c r="C76" s="495" t="s">
        <v>274</v>
      </c>
      <c r="D76" s="495" t="s">
        <v>583</v>
      </c>
      <c r="E76" s="564">
        <v>1</v>
      </c>
      <c r="F76" s="548">
        <v>27340</v>
      </c>
      <c r="G76" s="670">
        <f>+F76*0.16</f>
        <v>4374.3999999999996</v>
      </c>
      <c r="H76" s="548">
        <f>+F76+G76</f>
        <v>31714.400000000001</v>
      </c>
      <c r="I76" s="495" t="s">
        <v>585</v>
      </c>
      <c r="J76" s="492" t="str">
        <f>+J72</f>
        <v>2000, 3000</v>
      </c>
      <c r="K76" s="492" t="str">
        <f>+K72</f>
        <v>2100, 3200, 3500</v>
      </c>
      <c r="L76" s="492" t="str">
        <f>+L72</f>
        <v>2110, 2120, 2160, 3220, 3230, 3510</v>
      </c>
      <c r="M76" s="492" t="str">
        <f>+M72</f>
        <v>2111, 2121, 2161, 3221, 3231, 3511</v>
      </c>
      <c r="N76" s="495" t="s">
        <v>606</v>
      </c>
      <c r="O76" s="548">
        <f t="shared" ref="O76" si="10">+H76</f>
        <v>31714.400000000001</v>
      </c>
      <c r="P76" s="548"/>
      <c r="Q76" s="548"/>
      <c r="R76" s="548"/>
      <c r="S76" s="548">
        <f t="shared" ref="S76" si="11">+O76+P76+Q76+R76</f>
        <v>31714.400000000001</v>
      </c>
    </row>
    <row r="77" spans="2:19">
      <c r="B77" s="493"/>
      <c r="C77" s="493"/>
      <c r="D77" s="493"/>
      <c r="E77" s="493"/>
      <c r="F77" s="493"/>
      <c r="G77" s="671"/>
      <c r="H77" s="493"/>
      <c r="I77" s="493"/>
      <c r="J77" s="493"/>
      <c r="K77" s="493"/>
      <c r="L77" s="498"/>
      <c r="M77" s="498"/>
      <c r="N77" s="498"/>
      <c r="O77" s="549"/>
      <c r="P77" s="549"/>
      <c r="Q77" s="549"/>
      <c r="R77" s="549"/>
      <c r="S77" s="549"/>
    </row>
    <row r="78" spans="2:19">
      <c r="B78" s="493"/>
      <c r="C78" s="493"/>
      <c r="D78" s="493"/>
      <c r="E78" s="493"/>
      <c r="F78" s="493"/>
      <c r="G78" s="671"/>
      <c r="H78" s="493"/>
      <c r="I78" s="493"/>
      <c r="J78" s="493"/>
      <c r="K78" s="493"/>
      <c r="L78" s="498"/>
      <c r="M78" s="498"/>
      <c r="N78" s="498"/>
      <c r="O78" s="549"/>
      <c r="P78" s="549"/>
      <c r="Q78" s="549"/>
      <c r="R78" s="549"/>
      <c r="S78" s="549"/>
    </row>
    <row r="79" spans="2:19">
      <c r="B79" s="494"/>
      <c r="C79" s="494"/>
      <c r="D79" s="494"/>
      <c r="E79" s="494"/>
      <c r="F79" s="494"/>
      <c r="G79" s="672"/>
      <c r="H79" s="494"/>
      <c r="I79" s="494"/>
      <c r="J79" s="494"/>
      <c r="K79" s="494"/>
      <c r="L79" s="499"/>
      <c r="M79" s="499"/>
      <c r="N79" s="499"/>
      <c r="O79" s="550"/>
      <c r="P79" s="550"/>
      <c r="Q79" s="550"/>
      <c r="R79" s="550"/>
      <c r="S79" s="550"/>
    </row>
    <row r="80" spans="2:19">
      <c r="B80" s="492" t="s">
        <v>384</v>
      </c>
      <c r="C80" s="495" t="s">
        <v>274</v>
      </c>
      <c r="D80" s="676" t="s">
        <v>583</v>
      </c>
      <c r="E80" s="564">
        <v>1</v>
      </c>
      <c r="F80" s="673">
        <v>57890</v>
      </c>
      <c r="G80" s="670">
        <f>+F80*0.16</f>
        <v>9262.4</v>
      </c>
      <c r="H80" s="548">
        <f>+F80+G80</f>
        <v>67152.399999999994</v>
      </c>
      <c r="I80" s="684" t="s">
        <v>585</v>
      </c>
      <c r="J80" s="676" t="str">
        <f>+J76</f>
        <v>2000, 3000</v>
      </c>
      <c r="K80" s="676" t="str">
        <f>+K76</f>
        <v>2100, 3200, 3500</v>
      </c>
      <c r="L80" s="686" t="str">
        <f>+L76</f>
        <v>2110, 2120, 2160, 3220, 3230, 3510</v>
      </c>
      <c r="M80" s="686" t="str">
        <f>+M76</f>
        <v>2111, 2121, 2161, 3221, 3231, 3511</v>
      </c>
      <c r="N80" s="495" t="s">
        <v>606</v>
      </c>
      <c r="O80" s="548">
        <f t="shared" ref="O80" si="12">+H80</f>
        <v>67152.399999999994</v>
      </c>
      <c r="P80" s="689"/>
      <c r="Q80" s="689"/>
      <c r="R80" s="689"/>
      <c r="S80" s="548">
        <f t="shared" ref="S80" si="13">+O80+P80+Q80+R80</f>
        <v>67152.399999999994</v>
      </c>
    </row>
    <row r="81" spans="2:19">
      <c r="B81" s="493"/>
      <c r="C81" s="493"/>
      <c r="D81" s="493"/>
      <c r="E81" s="493"/>
      <c r="F81" s="674"/>
      <c r="G81" s="671"/>
      <c r="H81" s="493"/>
      <c r="I81" s="493"/>
      <c r="J81" s="493"/>
      <c r="K81" s="493"/>
      <c r="L81" s="687"/>
      <c r="M81" s="687"/>
      <c r="N81" s="498"/>
      <c r="O81" s="549"/>
      <c r="P81" s="690"/>
      <c r="Q81" s="690"/>
      <c r="R81" s="690"/>
      <c r="S81" s="549"/>
    </row>
    <row r="82" spans="2:19">
      <c r="B82" s="493"/>
      <c r="C82" s="493"/>
      <c r="D82" s="493"/>
      <c r="E82" s="493"/>
      <c r="F82" s="674"/>
      <c r="G82" s="671"/>
      <c r="H82" s="493"/>
      <c r="I82" s="493"/>
      <c r="J82" s="493"/>
      <c r="K82" s="493"/>
      <c r="L82" s="687"/>
      <c r="M82" s="687"/>
      <c r="N82" s="498"/>
      <c r="O82" s="549"/>
      <c r="P82" s="690"/>
      <c r="Q82" s="690"/>
      <c r="R82" s="690"/>
      <c r="S82" s="549"/>
    </row>
    <row r="83" spans="2:19">
      <c r="B83" s="494"/>
      <c r="C83" s="494"/>
      <c r="D83" s="494"/>
      <c r="E83" s="494"/>
      <c r="F83" s="675"/>
      <c r="G83" s="672"/>
      <c r="H83" s="494"/>
      <c r="I83" s="494"/>
      <c r="J83" s="494"/>
      <c r="K83" s="685"/>
      <c r="L83" s="688"/>
      <c r="M83" s="688"/>
      <c r="N83" s="499"/>
      <c r="O83" s="550"/>
      <c r="P83" s="691"/>
      <c r="Q83" s="691"/>
      <c r="R83" s="691"/>
      <c r="S83" s="550"/>
    </row>
    <row r="84" spans="2:19" ht="13.15" customHeight="1">
      <c r="B84" s="492" t="s">
        <v>389</v>
      </c>
      <c r="C84" s="495" t="s">
        <v>274</v>
      </c>
      <c r="D84" s="495" t="s">
        <v>583</v>
      </c>
      <c r="E84" s="564">
        <v>1</v>
      </c>
      <c r="F84" s="548">
        <f>20850496.37+865000+327.39</f>
        <v>21715823.760000002</v>
      </c>
      <c r="G84" s="670"/>
      <c r="H84" s="548">
        <f>+F84+G84</f>
        <v>21715823.760000002</v>
      </c>
      <c r="I84" s="495" t="s">
        <v>585</v>
      </c>
      <c r="J84" s="683" t="s">
        <v>608</v>
      </c>
      <c r="K84" s="667" t="s">
        <v>609</v>
      </c>
      <c r="L84" s="666" t="s">
        <v>610</v>
      </c>
      <c r="M84" s="666" t="s">
        <v>611</v>
      </c>
      <c r="N84" s="495" t="s">
        <v>606</v>
      </c>
      <c r="O84" s="548">
        <f>+H84</f>
        <v>21715823.760000002</v>
      </c>
      <c r="P84" s="548"/>
      <c r="Q84" s="548"/>
      <c r="R84" s="548"/>
      <c r="S84" s="548">
        <f>+O84+P84+Q84+R84</f>
        <v>21715823.760000002</v>
      </c>
    </row>
    <row r="85" spans="2:19">
      <c r="B85" s="493"/>
      <c r="C85" s="493"/>
      <c r="D85" s="493"/>
      <c r="E85" s="493"/>
      <c r="F85" s="493"/>
      <c r="G85" s="671"/>
      <c r="H85" s="493"/>
      <c r="I85" s="493"/>
      <c r="J85" s="571"/>
      <c r="K85" s="668"/>
      <c r="L85" s="572"/>
      <c r="M85" s="572"/>
      <c r="N85" s="498"/>
      <c r="O85" s="549"/>
      <c r="P85" s="549"/>
      <c r="Q85" s="549"/>
      <c r="R85" s="549"/>
      <c r="S85" s="549"/>
    </row>
    <row r="86" spans="2:19">
      <c r="B86" s="493"/>
      <c r="C86" s="493"/>
      <c r="D86" s="493"/>
      <c r="E86" s="493"/>
      <c r="F86" s="493"/>
      <c r="G86" s="671"/>
      <c r="H86" s="493"/>
      <c r="I86" s="493"/>
      <c r="J86" s="571"/>
      <c r="K86" s="668"/>
      <c r="L86" s="572"/>
      <c r="M86" s="572"/>
      <c r="N86" s="498"/>
      <c r="O86" s="549"/>
      <c r="P86" s="549"/>
      <c r="Q86" s="549"/>
      <c r="R86" s="549"/>
      <c r="S86" s="549"/>
    </row>
    <row r="87" spans="2:19">
      <c r="B87" s="494"/>
      <c r="C87" s="494"/>
      <c r="D87" s="494"/>
      <c r="E87" s="494"/>
      <c r="F87" s="494"/>
      <c r="G87" s="672"/>
      <c r="H87" s="494"/>
      <c r="I87" s="494"/>
      <c r="J87" s="573"/>
      <c r="K87" s="669"/>
      <c r="L87" s="575"/>
      <c r="M87" s="575"/>
      <c r="N87" s="499"/>
      <c r="O87" s="550"/>
      <c r="P87" s="550"/>
      <c r="Q87" s="550"/>
      <c r="R87" s="550"/>
      <c r="S87" s="550"/>
    </row>
    <row r="88" spans="2:19" s="21" customFormat="1" ht="31.5" customHeight="1">
      <c r="B88" s="677" t="s">
        <v>550</v>
      </c>
      <c r="C88" s="653"/>
      <c r="D88" s="653"/>
      <c r="E88" s="653"/>
      <c r="F88" s="653"/>
      <c r="G88" s="654"/>
      <c r="H88" s="22">
        <f>SUM(H48:H87)</f>
        <v>22323721.760000002</v>
      </c>
    </row>
    <row r="90" spans="2:19" ht="15.75">
      <c r="B90" s="46" t="s">
        <v>99</v>
      </c>
      <c r="C90" s="617" t="s">
        <v>148</v>
      </c>
      <c r="D90" s="655"/>
      <c r="E90" s="655"/>
      <c r="F90" s="655"/>
      <c r="G90" s="655"/>
      <c r="H90" s="655"/>
      <c r="I90" s="656"/>
      <c r="J90" s="617" t="s">
        <v>25</v>
      </c>
      <c r="K90" s="656"/>
    </row>
    <row r="91" spans="2:19" ht="29.25" customHeight="1">
      <c r="B91" s="41" t="s">
        <v>550</v>
      </c>
      <c r="C91" s="657"/>
      <c r="D91" s="658"/>
      <c r="E91" s="658"/>
      <c r="F91" s="658"/>
      <c r="G91" s="658"/>
      <c r="H91" s="658"/>
      <c r="I91" s="659"/>
      <c r="J91" s="660"/>
      <c r="K91" s="661"/>
    </row>
    <row r="92" spans="2:19">
      <c r="B92" s="649" t="s">
        <v>551</v>
      </c>
      <c r="C92" s="568" t="s">
        <v>374</v>
      </c>
      <c r="D92" s="569"/>
      <c r="E92" s="569"/>
      <c r="F92" s="569"/>
      <c r="G92" s="569"/>
      <c r="H92" s="569"/>
      <c r="I92" s="570"/>
      <c r="J92" s="576">
        <f>+H48</f>
        <v>98600</v>
      </c>
      <c r="K92" s="570"/>
    </row>
    <row r="93" spans="2:19">
      <c r="B93" s="650"/>
      <c r="C93" s="571"/>
      <c r="D93" s="517"/>
      <c r="E93" s="517"/>
      <c r="F93" s="517"/>
      <c r="G93" s="517"/>
      <c r="H93" s="517"/>
      <c r="I93" s="572"/>
      <c r="J93" s="571"/>
      <c r="K93" s="572"/>
    </row>
    <row r="94" spans="2:19">
      <c r="B94" s="650"/>
      <c r="C94" s="571"/>
      <c r="D94" s="517"/>
      <c r="E94" s="517"/>
      <c r="F94" s="517"/>
      <c r="G94" s="517"/>
      <c r="H94" s="517"/>
      <c r="I94" s="572"/>
      <c r="J94" s="571"/>
      <c r="K94" s="572"/>
    </row>
    <row r="95" spans="2:19">
      <c r="B95" s="650"/>
      <c r="C95" s="571"/>
      <c r="D95" s="517"/>
      <c r="E95" s="517"/>
      <c r="F95" s="517"/>
      <c r="G95" s="517"/>
      <c r="H95" s="517"/>
      <c r="I95" s="572"/>
      <c r="J95" s="571"/>
      <c r="K95" s="572"/>
    </row>
    <row r="96" spans="2:19">
      <c r="B96" s="651"/>
      <c r="C96" s="573"/>
      <c r="D96" s="574"/>
      <c r="E96" s="574"/>
      <c r="F96" s="574"/>
      <c r="G96" s="574"/>
      <c r="H96" s="574"/>
      <c r="I96" s="575"/>
      <c r="J96" s="573"/>
      <c r="K96" s="575"/>
    </row>
    <row r="97" spans="2:11">
      <c r="B97" s="649" t="s">
        <v>552</v>
      </c>
      <c r="C97" s="568" t="s">
        <v>371</v>
      </c>
      <c r="D97" s="569"/>
      <c r="E97" s="569"/>
      <c r="F97" s="569"/>
      <c r="G97" s="569"/>
      <c r="H97" s="569"/>
      <c r="I97" s="570"/>
      <c r="J97" s="576">
        <f>+H52</f>
        <v>88554.4</v>
      </c>
      <c r="K97" s="570"/>
    </row>
    <row r="98" spans="2:11">
      <c r="B98" s="650"/>
      <c r="C98" s="571"/>
      <c r="D98" s="517"/>
      <c r="E98" s="517"/>
      <c r="F98" s="517"/>
      <c r="G98" s="517"/>
      <c r="H98" s="517"/>
      <c r="I98" s="572"/>
      <c r="J98" s="571"/>
      <c r="K98" s="572"/>
    </row>
    <row r="99" spans="2:11">
      <c r="B99" s="650"/>
      <c r="C99" s="571"/>
      <c r="D99" s="517"/>
      <c r="E99" s="517"/>
      <c r="F99" s="517"/>
      <c r="G99" s="517"/>
      <c r="H99" s="517"/>
      <c r="I99" s="572"/>
      <c r="J99" s="571"/>
      <c r="K99" s="572"/>
    </row>
    <row r="100" spans="2:11">
      <c r="B100" s="650"/>
      <c r="C100" s="571"/>
      <c r="D100" s="517"/>
      <c r="E100" s="517"/>
      <c r="F100" s="517"/>
      <c r="G100" s="517"/>
      <c r="H100" s="517"/>
      <c r="I100" s="572"/>
      <c r="J100" s="571"/>
      <c r="K100" s="572"/>
    </row>
    <row r="101" spans="2:11">
      <c r="B101" s="651"/>
      <c r="C101" s="573"/>
      <c r="D101" s="574"/>
      <c r="E101" s="574"/>
      <c r="F101" s="574"/>
      <c r="G101" s="574"/>
      <c r="H101" s="574"/>
      <c r="I101" s="575"/>
      <c r="J101" s="573"/>
      <c r="K101" s="575"/>
    </row>
    <row r="102" spans="2:11">
      <c r="B102" s="649" t="s">
        <v>553</v>
      </c>
      <c r="C102" s="568" t="s">
        <v>372</v>
      </c>
      <c r="D102" s="569"/>
      <c r="E102" s="569"/>
      <c r="F102" s="569"/>
      <c r="G102" s="569"/>
      <c r="H102" s="569"/>
      <c r="I102" s="570"/>
      <c r="J102" s="576">
        <f>+H56</f>
        <v>92428.800000000003</v>
      </c>
      <c r="K102" s="570"/>
    </row>
    <row r="103" spans="2:11">
      <c r="B103" s="650"/>
      <c r="C103" s="571"/>
      <c r="D103" s="517"/>
      <c r="E103" s="517"/>
      <c r="F103" s="517"/>
      <c r="G103" s="517"/>
      <c r="H103" s="517"/>
      <c r="I103" s="572"/>
      <c r="J103" s="571"/>
      <c r="K103" s="572"/>
    </row>
    <row r="104" spans="2:11">
      <c r="B104" s="650"/>
      <c r="C104" s="571"/>
      <c r="D104" s="517"/>
      <c r="E104" s="517"/>
      <c r="F104" s="517"/>
      <c r="G104" s="517"/>
      <c r="H104" s="517"/>
      <c r="I104" s="572"/>
      <c r="J104" s="571"/>
      <c r="K104" s="572"/>
    </row>
    <row r="105" spans="2:11">
      <c r="B105" s="650"/>
      <c r="C105" s="571"/>
      <c r="D105" s="517"/>
      <c r="E105" s="517"/>
      <c r="F105" s="517"/>
      <c r="G105" s="517"/>
      <c r="H105" s="517"/>
      <c r="I105" s="572"/>
      <c r="J105" s="571"/>
      <c r="K105" s="572"/>
    </row>
    <row r="106" spans="2:11">
      <c r="B106" s="651"/>
      <c r="C106" s="573"/>
      <c r="D106" s="574"/>
      <c r="E106" s="574"/>
      <c r="F106" s="574"/>
      <c r="G106" s="574"/>
      <c r="H106" s="574"/>
      <c r="I106" s="575"/>
      <c r="J106" s="573"/>
      <c r="K106" s="575"/>
    </row>
    <row r="107" spans="2:11">
      <c r="B107" s="649" t="s">
        <v>554</v>
      </c>
      <c r="C107" s="568" t="s">
        <v>373</v>
      </c>
      <c r="D107" s="569"/>
      <c r="E107" s="569"/>
      <c r="F107" s="569"/>
      <c r="G107" s="569"/>
      <c r="H107" s="569"/>
      <c r="I107" s="570"/>
      <c r="J107" s="576">
        <f>+H60</f>
        <v>75400</v>
      </c>
      <c r="K107" s="570"/>
    </row>
    <row r="108" spans="2:11">
      <c r="B108" s="650"/>
      <c r="C108" s="571"/>
      <c r="D108" s="517"/>
      <c r="E108" s="517"/>
      <c r="F108" s="517"/>
      <c r="G108" s="517"/>
      <c r="H108" s="517"/>
      <c r="I108" s="572"/>
      <c r="J108" s="571"/>
      <c r="K108" s="572"/>
    </row>
    <row r="109" spans="2:11">
      <c r="B109" s="650"/>
      <c r="C109" s="571"/>
      <c r="D109" s="517"/>
      <c r="E109" s="517"/>
      <c r="F109" s="517"/>
      <c r="G109" s="517"/>
      <c r="H109" s="517"/>
      <c r="I109" s="572"/>
      <c r="J109" s="571"/>
      <c r="K109" s="572"/>
    </row>
    <row r="110" spans="2:11">
      <c r="B110" s="650"/>
      <c r="C110" s="571"/>
      <c r="D110" s="517"/>
      <c r="E110" s="517"/>
      <c r="F110" s="517"/>
      <c r="G110" s="517"/>
      <c r="H110" s="517"/>
      <c r="I110" s="572"/>
      <c r="J110" s="571"/>
      <c r="K110" s="572"/>
    </row>
    <row r="111" spans="2:11">
      <c r="B111" s="651"/>
      <c r="C111" s="573"/>
      <c r="D111" s="574"/>
      <c r="E111" s="574"/>
      <c r="F111" s="574"/>
      <c r="G111" s="574"/>
      <c r="H111" s="574"/>
      <c r="I111" s="575"/>
      <c r="J111" s="573"/>
      <c r="K111" s="575"/>
    </row>
    <row r="112" spans="2:11">
      <c r="B112" s="649" t="s">
        <v>555</v>
      </c>
      <c r="C112" s="568" t="s">
        <v>375</v>
      </c>
      <c r="D112" s="569"/>
      <c r="E112" s="569"/>
      <c r="F112" s="569"/>
      <c r="G112" s="569"/>
      <c r="H112" s="569"/>
      <c r="I112" s="570"/>
      <c r="J112" s="576">
        <f>+H64</f>
        <v>75400</v>
      </c>
      <c r="K112" s="570"/>
    </row>
    <row r="113" spans="2:11">
      <c r="B113" s="650"/>
      <c r="C113" s="571"/>
      <c r="D113" s="517"/>
      <c r="E113" s="517"/>
      <c r="F113" s="517"/>
      <c r="G113" s="517"/>
      <c r="H113" s="517"/>
      <c r="I113" s="572"/>
      <c r="J113" s="571"/>
      <c r="K113" s="572"/>
    </row>
    <row r="114" spans="2:11">
      <c r="B114" s="650"/>
      <c r="C114" s="571"/>
      <c r="D114" s="517"/>
      <c r="E114" s="517"/>
      <c r="F114" s="517"/>
      <c r="G114" s="517"/>
      <c r="H114" s="517"/>
      <c r="I114" s="572"/>
      <c r="J114" s="571"/>
      <c r="K114" s="572"/>
    </row>
    <row r="115" spans="2:11">
      <c r="B115" s="650"/>
      <c r="C115" s="571"/>
      <c r="D115" s="517"/>
      <c r="E115" s="517"/>
      <c r="F115" s="517"/>
      <c r="G115" s="517"/>
      <c r="H115" s="517"/>
      <c r="I115" s="572"/>
      <c r="J115" s="571"/>
      <c r="K115" s="572"/>
    </row>
    <row r="116" spans="2:11">
      <c r="B116" s="651"/>
      <c r="C116" s="573"/>
      <c r="D116" s="574"/>
      <c r="E116" s="574"/>
      <c r="F116" s="574"/>
      <c r="G116" s="574"/>
      <c r="H116" s="574"/>
      <c r="I116" s="575"/>
      <c r="J116" s="573"/>
      <c r="K116" s="575"/>
    </row>
    <row r="117" spans="2:11">
      <c r="B117" s="649" t="s">
        <v>556</v>
      </c>
      <c r="C117" s="568" t="s">
        <v>377</v>
      </c>
      <c r="D117" s="569"/>
      <c r="E117" s="569"/>
      <c r="F117" s="569"/>
      <c r="G117" s="569"/>
      <c r="H117" s="569"/>
      <c r="I117" s="570"/>
      <c r="J117" s="576">
        <f>+H68</f>
        <v>40089.599999999999</v>
      </c>
      <c r="K117" s="570"/>
    </row>
    <row r="118" spans="2:11">
      <c r="B118" s="650"/>
      <c r="C118" s="571"/>
      <c r="D118" s="517"/>
      <c r="E118" s="517"/>
      <c r="F118" s="517"/>
      <c r="G118" s="517"/>
      <c r="H118" s="517"/>
      <c r="I118" s="572"/>
      <c r="J118" s="571"/>
      <c r="K118" s="572"/>
    </row>
    <row r="119" spans="2:11">
      <c r="B119" s="650"/>
      <c r="C119" s="571"/>
      <c r="D119" s="517"/>
      <c r="E119" s="517"/>
      <c r="F119" s="517"/>
      <c r="G119" s="517"/>
      <c r="H119" s="517"/>
      <c r="I119" s="572"/>
      <c r="J119" s="571"/>
      <c r="K119" s="572"/>
    </row>
    <row r="120" spans="2:11">
      <c r="B120" s="650"/>
      <c r="C120" s="571"/>
      <c r="D120" s="517"/>
      <c r="E120" s="517"/>
      <c r="F120" s="517"/>
      <c r="G120" s="517"/>
      <c r="H120" s="517"/>
      <c r="I120" s="572"/>
      <c r="J120" s="571"/>
      <c r="K120" s="572"/>
    </row>
    <row r="121" spans="2:11">
      <c r="B121" s="651"/>
      <c r="C121" s="573"/>
      <c r="D121" s="574"/>
      <c r="E121" s="574"/>
      <c r="F121" s="574"/>
      <c r="G121" s="574"/>
      <c r="H121" s="574"/>
      <c r="I121" s="575"/>
      <c r="J121" s="573"/>
      <c r="K121" s="575"/>
    </row>
    <row r="122" spans="2:11">
      <c r="B122" s="649" t="s">
        <v>557</v>
      </c>
      <c r="C122" s="568" t="s">
        <v>376</v>
      </c>
      <c r="D122" s="569"/>
      <c r="E122" s="569"/>
      <c r="F122" s="569"/>
      <c r="G122" s="569"/>
      <c r="H122" s="569"/>
      <c r="I122" s="570"/>
      <c r="J122" s="576">
        <f>+H72</f>
        <v>38558.400000000001</v>
      </c>
      <c r="K122" s="570"/>
    </row>
    <row r="123" spans="2:11">
      <c r="B123" s="650"/>
      <c r="C123" s="571"/>
      <c r="D123" s="517"/>
      <c r="E123" s="517"/>
      <c r="F123" s="517"/>
      <c r="G123" s="517"/>
      <c r="H123" s="517"/>
      <c r="I123" s="572"/>
      <c r="J123" s="571"/>
      <c r="K123" s="572"/>
    </row>
    <row r="124" spans="2:11">
      <c r="B124" s="650"/>
      <c r="C124" s="571"/>
      <c r="D124" s="517"/>
      <c r="E124" s="517"/>
      <c r="F124" s="517"/>
      <c r="G124" s="517"/>
      <c r="H124" s="517"/>
      <c r="I124" s="572"/>
      <c r="J124" s="571"/>
      <c r="K124" s="572"/>
    </row>
    <row r="125" spans="2:11">
      <c r="B125" s="650"/>
      <c r="C125" s="571"/>
      <c r="D125" s="517"/>
      <c r="E125" s="517"/>
      <c r="F125" s="517"/>
      <c r="G125" s="517"/>
      <c r="H125" s="517"/>
      <c r="I125" s="572"/>
      <c r="J125" s="571"/>
      <c r="K125" s="572"/>
    </row>
    <row r="126" spans="2:11">
      <c r="B126" s="651"/>
      <c r="C126" s="573"/>
      <c r="D126" s="574"/>
      <c r="E126" s="574"/>
      <c r="F126" s="574"/>
      <c r="G126" s="574"/>
      <c r="H126" s="574"/>
      <c r="I126" s="575"/>
      <c r="J126" s="573"/>
      <c r="K126" s="575"/>
    </row>
    <row r="127" spans="2:11">
      <c r="B127" s="649" t="s">
        <v>558</v>
      </c>
      <c r="C127" s="568" t="s">
        <v>378</v>
      </c>
      <c r="D127" s="569"/>
      <c r="E127" s="569"/>
      <c r="F127" s="569"/>
      <c r="G127" s="569"/>
      <c r="H127" s="569"/>
      <c r="I127" s="570"/>
      <c r="J127" s="576">
        <f>+H76</f>
        <v>31714.400000000001</v>
      </c>
      <c r="K127" s="570"/>
    </row>
    <row r="128" spans="2:11">
      <c r="B128" s="650"/>
      <c r="C128" s="571"/>
      <c r="D128" s="517"/>
      <c r="E128" s="517"/>
      <c r="F128" s="517"/>
      <c r="G128" s="517"/>
      <c r="H128" s="517"/>
      <c r="I128" s="572"/>
      <c r="J128" s="571"/>
      <c r="K128" s="572"/>
    </row>
    <row r="129" spans="2:11">
      <c r="B129" s="650"/>
      <c r="C129" s="571"/>
      <c r="D129" s="517"/>
      <c r="E129" s="517"/>
      <c r="F129" s="517"/>
      <c r="G129" s="517"/>
      <c r="H129" s="517"/>
      <c r="I129" s="572"/>
      <c r="J129" s="571"/>
      <c r="K129" s="572"/>
    </row>
    <row r="130" spans="2:11">
      <c r="B130" s="650"/>
      <c r="C130" s="571"/>
      <c r="D130" s="517"/>
      <c r="E130" s="517"/>
      <c r="F130" s="517"/>
      <c r="G130" s="517"/>
      <c r="H130" s="517"/>
      <c r="I130" s="572"/>
      <c r="J130" s="571"/>
      <c r="K130" s="572"/>
    </row>
    <row r="131" spans="2:11">
      <c r="B131" s="651"/>
      <c r="C131" s="573"/>
      <c r="D131" s="574"/>
      <c r="E131" s="574"/>
      <c r="F131" s="574"/>
      <c r="G131" s="574"/>
      <c r="H131" s="574"/>
      <c r="I131" s="575"/>
      <c r="J131" s="573"/>
      <c r="K131" s="575"/>
    </row>
    <row r="132" spans="2:11">
      <c r="B132" s="649" t="s">
        <v>559</v>
      </c>
      <c r="C132" s="568" t="s">
        <v>384</v>
      </c>
      <c r="D132" s="569"/>
      <c r="E132" s="569"/>
      <c r="F132" s="569"/>
      <c r="G132" s="569"/>
      <c r="H132" s="569"/>
      <c r="I132" s="570"/>
      <c r="J132" s="576">
        <f>+H80</f>
        <v>67152.399999999994</v>
      </c>
      <c r="K132" s="678"/>
    </row>
    <row r="133" spans="2:11">
      <c r="B133" s="650"/>
      <c r="C133" s="571"/>
      <c r="D133" s="517"/>
      <c r="E133" s="517"/>
      <c r="F133" s="517"/>
      <c r="G133" s="517"/>
      <c r="H133" s="517"/>
      <c r="I133" s="572"/>
      <c r="J133" s="679"/>
      <c r="K133" s="680"/>
    </row>
    <row r="134" spans="2:11">
      <c r="B134" s="650"/>
      <c r="C134" s="571"/>
      <c r="D134" s="517"/>
      <c r="E134" s="517"/>
      <c r="F134" s="517"/>
      <c r="G134" s="517"/>
      <c r="H134" s="517"/>
      <c r="I134" s="572"/>
      <c r="J134" s="679"/>
      <c r="K134" s="680"/>
    </row>
    <row r="135" spans="2:11">
      <c r="B135" s="650"/>
      <c r="C135" s="571"/>
      <c r="D135" s="517"/>
      <c r="E135" s="517"/>
      <c r="F135" s="517"/>
      <c r="G135" s="517"/>
      <c r="H135" s="517"/>
      <c r="I135" s="572"/>
      <c r="J135" s="679"/>
      <c r="K135" s="680"/>
    </row>
    <row r="136" spans="2:11">
      <c r="B136" s="651"/>
      <c r="C136" s="573"/>
      <c r="D136" s="574"/>
      <c r="E136" s="574"/>
      <c r="F136" s="574"/>
      <c r="G136" s="574"/>
      <c r="H136" s="574"/>
      <c r="I136" s="575"/>
      <c r="J136" s="681"/>
      <c r="K136" s="682"/>
    </row>
    <row r="137" spans="2:11">
      <c r="B137" s="649" t="s">
        <v>629</v>
      </c>
      <c r="C137" s="568" t="s">
        <v>389</v>
      </c>
      <c r="D137" s="569"/>
      <c r="E137" s="569"/>
      <c r="F137" s="569"/>
      <c r="G137" s="569"/>
      <c r="H137" s="569"/>
      <c r="I137" s="570"/>
      <c r="J137" s="576">
        <f>+H84</f>
        <v>21715823.760000002</v>
      </c>
      <c r="K137" s="570"/>
    </row>
    <row r="138" spans="2:11">
      <c r="B138" s="650"/>
      <c r="C138" s="571"/>
      <c r="D138" s="517"/>
      <c r="E138" s="517"/>
      <c r="F138" s="517"/>
      <c r="G138" s="517"/>
      <c r="H138" s="517"/>
      <c r="I138" s="572"/>
      <c r="J138" s="571"/>
      <c r="K138" s="572"/>
    </row>
    <row r="139" spans="2:11">
      <c r="B139" s="650"/>
      <c r="C139" s="571"/>
      <c r="D139" s="517"/>
      <c r="E139" s="517"/>
      <c r="F139" s="517"/>
      <c r="G139" s="517"/>
      <c r="H139" s="517"/>
      <c r="I139" s="572"/>
      <c r="J139" s="571"/>
      <c r="K139" s="572"/>
    </row>
    <row r="140" spans="2:11">
      <c r="B140" s="650"/>
      <c r="C140" s="571"/>
      <c r="D140" s="517"/>
      <c r="E140" s="517"/>
      <c r="F140" s="517"/>
      <c r="G140" s="517"/>
      <c r="H140" s="517"/>
      <c r="I140" s="572"/>
      <c r="J140" s="571"/>
      <c r="K140" s="572"/>
    </row>
    <row r="141" spans="2:11">
      <c r="B141" s="651"/>
      <c r="C141" s="573"/>
      <c r="D141" s="574"/>
      <c r="E141" s="574"/>
      <c r="F141" s="574"/>
      <c r="G141" s="574"/>
      <c r="H141" s="574"/>
      <c r="I141" s="575"/>
      <c r="J141" s="573"/>
      <c r="K141" s="575"/>
    </row>
    <row r="143" spans="2:11" ht="15.75">
      <c r="B143" s="662" t="s">
        <v>149</v>
      </c>
      <c r="C143" s="663"/>
      <c r="D143" s="663"/>
      <c r="E143" s="663"/>
      <c r="F143" s="117"/>
      <c r="G143" s="117"/>
      <c r="H143" s="117"/>
      <c r="I143" s="117"/>
      <c r="J143" s="117"/>
    </row>
    <row r="144" spans="2:11">
      <c r="B144" s="664" t="s">
        <v>104</v>
      </c>
      <c r="C144" s="37" t="s">
        <v>105</v>
      </c>
      <c r="D144" s="37" t="s">
        <v>106</v>
      </c>
      <c r="E144" s="664" t="s">
        <v>68</v>
      </c>
      <c r="F144" s="7"/>
      <c r="G144" s="590"/>
      <c r="H144" s="591"/>
      <c r="I144" s="591"/>
      <c r="J144" s="7"/>
    </row>
    <row r="145" spans="2:10">
      <c r="B145" s="665"/>
      <c r="C145" s="37">
        <v>2022</v>
      </c>
      <c r="D145" s="37">
        <v>2023</v>
      </c>
      <c r="E145" s="664"/>
      <c r="F145" s="8"/>
      <c r="G145" s="590"/>
      <c r="H145" s="591"/>
      <c r="I145" s="8"/>
      <c r="J145" s="9"/>
    </row>
    <row r="146" spans="2:10" s="19" customFormat="1">
      <c r="B146" s="10" t="s">
        <v>94</v>
      </c>
      <c r="C146" s="11"/>
      <c r="D146" s="17"/>
      <c r="E146" s="17"/>
      <c r="F146" s="18"/>
      <c r="G146" s="18"/>
      <c r="H146" s="18"/>
      <c r="I146" s="18"/>
      <c r="J146" s="18"/>
    </row>
    <row r="147" spans="2:10" s="14" customFormat="1">
      <c r="B147" s="16" t="s">
        <v>107</v>
      </c>
      <c r="C147" s="12"/>
      <c r="D147" s="12">
        <f>+H88</f>
        <v>22323721.760000002</v>
      </c>
      <c r="E147" s="12"/>
      <c r="F147" s="13"/>
      <c r="G147" s="597"/>
      <c r="H147" s="597"/>
      <c r="I147" s="13"/>
      <c r="J147" s="13"/>
    </row>
    <row r="148" spans="2:10" s="14" customFormat="1">
      <c r="B148" s="16" t="s">
        <v>108</v>
      </c>
      <c r="C148" s="12"/>
      <c r="D148" s="12"/>
      <c r="E148" s="12"/>
      <c r="F148" s="13"/>
      <c r="G148" s="597"/>
      <c r="H148" s="597"/>
      <c r="I148" s="13"/>
      <c r="J148" s="13"/>
    </row>
    <row r="149" spans="2:10" s="14" customFormat="1">
      <c r="B149" s="16" t="s">
        <v>109</v>
      </c>
      <c r="C149" s="12"/>
      <c r="D149" s="12"/>
      <c r="E149" s="12"/>
      <c r="F149" s="13"/>
      <c r="G149" s="597"/>
      <c r="H149" s="597"/>
      <c r="I149" s="13"/>
      <c r="J149" s="13"/>
    </row>
    <row r="150" spans="2:10" s="19" customFormat="1">
      <c r="B150" s="10" t="s">
        <v>95</v>
      </c>
      <c r="C150" s="11"/>
      <c r="D150" s="17"/>
      <c r="E150" s="17"/>
      <c r="F150" s="18"/>
      <c r="G150" s="18"/>
      <c r="H150" s="18"/>
      <c r="I150" s="18"/>
      <c r="J150" s="18"/>
    </row>
    <row r="151" spans="2:10" s="14" customFormat="1">
      <c r="B151" s="16" t="s">
        <v>107</v>
      </c>
      <c r="C151" s="12"/>
      <c r="D151" s="12"/>
      <c r="E151" s="12"/>
      <c r="F151" s="13"/>
      <c r="G151" s="597"/>
      <c r="H151" s="597"/>
      <c r="I151" s="13"/>
      <c r="J151" s="13"/>
    </row>
    <row r="152" spans="2:10" s="14" customFormat="1">
      <c r="B152" s="16" t="s">
        <v>108</v>
      </c>
      <c r="C152" s="12"/>
      <c r="D152" s="12"/>
      <c r="E152" s="12"/>
      <c r="F152" s="13"/>
      <c r="G152" s="597"/>
      <c r="H152" s="597"/>
      <c r="I152" s="13"/>
      <c r="J152" s="13"/>
    </row>
    <row r="153" spans="2:10" s="14" customFormat="1">
      <c r="B153" s="16" t="s">
        <v>109</v>
      </c>
      <c r="C153" s="12"/>
      <c r="D153" s="12"/>
      <c r="E153" s="12"/>
      <c r="F153" s="13"/>
      <c r="G153" s="597"/>
      <c r="H153" s="597"/>
      <c r="I153" s="13"/>
      <c r="J153" s="13"/>
    </row>
    <row r="154" spans="2:10" s="19" customFormat="1">
      <c r="B154" s="10" t="s">
        <v>96</v>
      </c>
      <c r="C154" s="11"/>
      <c r="D154" s="17"/>
      <c r="E154" s="17"/>
      <c r="F154" s="18"/>
      <c r="G154" s="18"/>
      <c r="H154" s="18"/>
      <c r="I154" s="18"/>
      <c r="J154" s="18"/>
    </row>
    <row r="155" spans="2:10" s="14" customFormat="1">
      <c r="B155" s="16" t="s">
        <v>107</v>
      </c>
      <c r="C155" s="12"/>
      <c r="D155" s="12"/>
      <c r="E155" s="12"/>
      <c r="F155" s="13"/>
      <c r="G155" s="597"/>
      <c r="H155" s="597"/>
      <c r="I155" s="13"/>
      <c r="J155" s="13"/>
    </row>
    <row r="156" spans="2:10" s="14" customFormat="1">
      <c r="B156" s="16" t="s">
        <v>108</v>
      </c>
      <c r="C156" s="12"/>
      <c r="D156" s="12"/>
      <c r="E156" s="12"/>
      <c r="F156" s="13"/>
      <c r="G156" s="597"/>
      <c r="H156" s="597"/>
      <c r="I156" s="15"/>
      <c r="J156" s="15"/>
    </row>
    <row r="157" spans="2:10" s="14" customFormat="1">
      <c r="B157" s="16" t="s">
        <v>109</v>
      </c>
      <c r="C157" s="12"/>
      <c r="D157" s="12"/>
      <c r="E157" s="12"/>
      <c r="F157" s="13"/>
      <c r="G157" s="597"/>
      <c r="H157" s="597"/>
      <c r="I157" s="13"/>
      <c r="J157" s="13"/>
    </row>
    <row r="158" spans="2:10" s="19" customFormat="1">
      <c r="B158" s="10" t="s">
        <v>110</v>
      </c>
      <c r="C158" s="11"/>
      <c r="D158" s="17"/>
      <c r="E158" s="17"/>
      <c r="F158" s="18"/>
      <c r="G158" s="18"/>
      <c r="H158" s="18"/>
      <c r="I158" s="18"/>
      <c r="J158" s="18"/>
    </row>
    <row r="159" spans="2:10" s="14" customFormat="1">
      <c r="B159" s="16" t="s">
        <v>107</v>
      </c>
      <c r="C159" s="12"/>
      <c r="D159" s="12"/>
      <c r="E159" s="12"/>
      <c r="F159" s="13"/>
      <c r="G159" s="597"/>
      <c r="H159" s="597"/>
      <c r="I159" s="13"/>
      <c r="J159" s="13"/>
    </row>
    <row r="160" spans="2:10" s="14" customFormat="1">
      <c r="B160" s="16" t="s">
        <v>108</v>
      </c>
      <c r="C160" s="12"/>
      <c r="D160" s="12"/>
      <c r="E160" s="12"/>
      <c r="F160" s="13"/>
      <c r="G160" s="597"/>
      <c r="H160" s="597"/>
      <c r="I160" s="13"/>
      <c r="J160" s="13"/>
    </row>
    <row r="161" spans="2:10" s="14" customFormat="1">
      <c r="B161" s="16" t="s">
        <v>109</v>
      </c>
      <c r="C161" s="12"/>
      <c r="D161" s="12"/>
      <c r="E161" s="12"/>
      <c r="F161" s="13"/>
      <c r="G161" s="597"/>
      <c r="H161" s="597"/>
      <c r="I161" s="13"/>
      <c r="J161" s="13"/>
    </row>
    <row r="162" spans="2:10" s="19" customFormat="1">
      <c r="B162" s="10" t="s">
        <v>111</v>
      </c>
      <c r="C162" s="11"/>
      <c r="D162" s="17"/>
      <c r="E162" s="17"/>
      <c r="F162" s="18"/>
      <c r="G162" s="18"/>
      <c r="H162" s="18"/>
      <c r="I162" s="18"/>
      <c r="J162" s="18"/>
    </row>
    <row r="163" spans="2:10" s="14" customFormat="1">
      <c r="B163" s="16" t="s">
        <v>107</v>
      </c>
      <c r="C163" s="12"/>
      <c r="D163" s="12"/>
      <c r="E163" s="12"/>
      <c r="F163" s="13"/>
      <c r="G163" s="597"/>
      <c r="H163" s="597"/>
      <c r="I163" s="13"/>
      <c r="J163" s="13"/>
    </row>
    <row r="164" spans="2:10" s="14" customFormat="1">
      <c r="B164" s="16" t="s">
        <v>108</v>
      </c>
      <c r="C164" s="12"/>
      <c r="D164" s="12"/>
      <c r="E164" s="12"/>
      <c r="F164" s="13"/>
      <c r="G164" s="597"/>
      <c r="H164" s="597"/>
      <c r="I164" s="13"/>
      <c r="J164" s="13"/>
    </row>
    <row r="165" spans="2:10" s="14" customFormat="1">
      <c r="B165" s="16" t="s">
        <v>109</v>
      </c>
      <c r="C165" s="12"/>
      <c r="D165" s="12"/>
      <c r="E165" s="12"/>
      <c r="F165" s="13"/>
      <c r="G165" s="597"/>
      <c r="H165" s="597"/>
      <c r="I165" s="13"/>
      <c r="J165" s="13"/>
    </row>
    <row r="166" spans="2:10" s="19" customFormat="1">
      <c r="B166" s="10" t="s">
        <v>112</v>
      </c>
      <c r="C166" s="11"/>
      <c r="D166" s="17"/>
      <c r="E166" s="17"/>
      <c r="F166" s="18"/>
      <c r="G166" s="18"/>
      <c r="H166" s="18"/>
      <c r="I166" s="18"/>
      <c r="J166" s="18"/>
    </row>
    <row r="167" spans="2:10" s="14" customFormat="1">
      <c r="B167" s="16" t="s">
        <v>107</v>
      </c>
      <c r="C167" s="12"/>
      <c r="D167" s="12"/>
      <c r="E167" s="12"/>
      <c r="F167" s="13"/>
      <c r="G167" s="597"/>
      <c r="H167" s="597"/>
      <c r="I167" s="13"/>
      <c r="J167" s="13"/>
    </row>
    <row r="168" spans="2:10" s="14" customFormat="1">
      <c r="B168" s="16" t="s">
        <v>108</v>
      </c>
      <c r="C168" s="12"/>
      <c r="D168" s="12"/>
      <c r="E168" s="12"/>
      <c r="F168" s="13"/>
      <c r="G168" s="597"/>
      <c r="H168" s="597"/>
      <c r="I168" s="13"/>
      <c r="J168" s="13"/>
    </row>
    <row r="169" spans="2:10" s="14" customFormat="1">
      <c r="B169" s="16" t="s">
        <v>109</v>
      </c>
      <c r="C169" s="12"/>
      <c r="D169" s="12"/>
      <c r="E169" s="12"/>
      <c r="F169" s="13"/>
      <c r="G169" s="597"/>
      <c r="H169" s="597"/>
      <c r="I169" s="13"/>
      <c r="J169" s="13"/>
    </row>
    <row r="170" spans="2:10" s="19" customFormat="1">
      <c r="B170" s="10" t="s">
        <v>97</v>
      </c>
      <c r="C170" s="11"/>
      <c r="D170" s="17"/>
      <c r="E170" s="17"/>
      <c r="F170" s="18"/>
      <c r="G170" s="18"/>
      <c r="H170" s="18"/>
      <c r="I170" s="18"/>
      <c r="J170" s="18"/>
    </row>
    <row r="171" spans="2:10" s="14" customFormat="1">
      <c r="B171" s="16" t="s">
        <v>107</v>
      </c>
      <c r="C171" s="12"/>
      <c r="D171" s="12"/>
      <c r="E171" s="12"/>
      <c r="F171" s="13"/>
      <c r="G171" s="597"/>
      <c r="H171" s="597"/>
      <c r="I171" s="13"/>
      <c r="J171" s="13"/>
    </row>
    <row r="172" spans="2:10" s="14" customFormat="1">
      <c r="B172" s="16" t="s">
        <v>108</v>
      </c>
      <c r="C172" s="12"/>
      <c r="D172" s="12"/>
      <c r="E172" s="12"/>
      <c r="F172" s="13"/>
      <c r="G172" s="597"/>
      <c r="H172" s="597"/>
      <c r="I172" s="13"/>
      <c r="J172" s="13"/>
    </row>
    <row r="173" spans="2:10" s="14" customFormat="1">
      <c r="B173" s="16" t="s">
        <v>109</v>
      </c>
      <c r="C173" s="12"/>
      <c r="D173" s="12"/>
      <c r="E173" s="12"/>
      <c r="F173" s="13"/>
      <c r="G173" s="597"/>
      <c r="H173" s="597"/>
      <c r="I173" s="13"/>
      <c r="J173" s="13"/>
    </row>
    <row r="174" spans="2:10" s="19" customFormat="1">
      <c r="B174" s="10" t="s">
        <v>25</v>
      </c>
      <c r="C174" s="11"/>
      <c r="D174" s="17"/>
      <c r="E174" s="17"/>
      <c r="F174" s="18"/>
      <c r="G174" s="18"/>
      <c r="H174" s="18"/>
      <c r="I174" s="18"/>
      <c r="J174" s="18"/>
    </row>
    <row r="175" spans="2:10" s="14" customFormat="1">
      <c r="B175" s="16" t="s">
        <v>107</v>
      </c>
      <c r="C175" s="12"/>
      <c r="D175" s="12">
        <f>+D147</f>
        <v>22323721.760000002</v>
      </c>
      <c r="E175" s="12"/>
      <c r="F175" s="13"/>
      <c r="G175" s="597"/>
      <c r="H175" s="597"/>
      <c r="I175" s="13"/>
      <c r="J175" s="13"/>
    </row>
    <row r="176" spans="2:10" s="14" customFormat="1">
      <c r="B176" s="16" t="s">
        <v>108</v>
      </c>
      <c r="C176" s="12"/>
      <c r="D176" s="12"/>
      <c r="E176" s="12"/>
      <c r="F176" s="13"/>
      <c r="G176" s="597"/>
      <c r="H176" s="597"/>
      <c r="I176" s="13"/>
      <c r="J176" s="13"/>
    </row>
    <row r="177" spans="2:10" s="14" customFormat="1">
      <c r="B177" s="16" t="s">
        <v>109</v>
      </c>
      <c r="C177" s="12"/>
      <c r="D177" s="12"/>
      <c r="E177" s="12"/>
      <c r="F177" s="13"/>
      <c r="G177" s="597"/>
      <c r="H177" s="597"/>
      <c r="I177" s="13"/>
      <c r="J177" s="13"/>
    </row>
  </sheetData>
  <mergeCells count="299">
    <mergeCell ref="K56:K59"/>
    <mergeCell ref="L56:L59"/>
    <mergeCell ref="M56:M59"/>
    <mergeCell ref="N56:N59"/>
    <mergeCell ref="O56:O59"/>
    <mergeCell ref="P56:P59"/>
    <mergeCell ref="Q56:Q59"/>
    <mergeCell ref="R56:R59"/>
    <mergeCell ref="S56:S59"/>
    <mergeCell ref="B56:B59"/>
    <mergeCell ref="C56:C59"/>
    <mergeCell ref="D56:D59"/>
    <mergeCell ref="E56:E59"/>
    <mergeCell ref="F56:F59"/>
    <mergeCell ref="G56:G59"/>
    <mergeCell ref="H56:H59"/>
    <mergeCell ref="I56:I59"/>
    <mergeCell ref="J56:J59"/>
    <mergeCell ref="K52:K55"/>
    <mergeCell ref="L52:L55"/>
    <mergeCell ref="M52:M55"/>
    <mergeCell ref="N52:N55"/>
    <mergeCell ref="O52:O55"/>
    <mergeCell ref="P52:P55"/>
    <mergeCell ref="Q52:Q55"/>
    <mergeCell ref="R52:R55"/>
    <mergeCell ref="S52:S55"/>
    <mergeCell ref="B52:B55"/>
    <mergeCell ref="C52:C55"/>
    <mergeCell ref="D52:D55"/>
    <mergeCell ref="E52:E55"/>
    <mergeCell ref="F52:F55"/>
    <mergeCell ref="G52:G55"/>
    <mergeCell ref="H52:H55"/>
    <mergeCell ref="I52:I55"/>
    <mergeCell ref="J52:J55"/>
    <mergeCell ref="K64:K67"/>
    <mergeCell ref="L64:L67"/>
    <mergeCell ref="M64:M67"/>
    <mergeCell ref="N64:N67"/>
    <mergeCell ref="O64:O67"/>
    <mergeCell ref="P64:P67"/>
    <mergeCell ref="Q64:Q67"/>
    <mergeCell ref="R64:R67"/>
    <mergeCell ref="S64:S67"/>
    <mergeCell ref="B64:B67"/>
    <mergeCell ref="C64:C67"/>
    <mergeCell ref="D64:D67"/>
    <mergeCell ref="E64:E67"/>
    <mergeCell ref="F64:F67"/>
    <mergeCell ref="G64:G67"/>
    <mergeCell ref="H64:H67"/>
    <mergeCell ref="I64:I67"/>
    <mergeCell ref="J64:J67"/>
    <mergeCell ref="K60:K63"/>
    <mergeCell ref="L60:L63"/>
    <mergeCell ref="M60:M63"/>
    <mergeCell ref="N60:N63"/>
    <mergeCell ref="O60:O63"/>
    <mergeCell ref="P60:P63"/>
    <mergeCell ref="Q60:Q63"/>
    <mergeCell ref="R60:R63"/>
    <mergeCell ref="S60:S63"/>
    <mergeCell ref="B60:B63"/>
    <mergeCell ref="C60:C63"/>
    <mergeCell ref="D60:D63"/>
    <mergeCell ref="E60:E63"/>
    <mergeCell ref="F60:F63"/>
    <mergeCell ref="G60:G63"/>
    <mergeCell ref="H60:H63"/>
    <mergeCell ref="I60:I63"/>
    <mergeCell ref="J60:J63"/>
    <mergeCell ref="K72:K75"/>
    <mergeCell ref="L72:L75"/>
    <mergeCell ref="M72:M75"/>
    <mergeCell ref="N72:N75"/>
    <mergeCell ref="O72:O75"/>
    <mergeCell ref="P72:P75"/>
    <mergeCell ref="Q72:Q75"/>
    <mergeCell ref="R72:R75"/>
    <mergeCell ref="S72:S75"/>
    <mergeCell ref="B72:B75"/>
    <mergeCell ref="C72:C75"/>
    <mergeCell ref="D72:D75"/>
    <mergeCell ref="E72:E75"/>
    <mergeCell ref="F72:F75"/>
    <mergeCell ref="G72:G75"/>
    <mergeCell ref="H72:H75"/>
    <mergeCell ref="I72:I75"/>
    <mergeCell ref="J72:J75"/>
    <mergeCell ref="K68:K71"/>
    <mergeCell ref="L68:L71"/>
    <mergeCell ref="M68:M71"/>
    <mergeCell ref="N68:N71"/>
    <mergeCell ref="O68:O71"/>
    <mergeCell ref="P68:P71"/>
    <mergeCell ref="Q68:Q71"/>
    <mergeCell ref="R68:R71"/>
    <mergeCell ref="S68:S71"/>
    <mergeCell ref="B68:B71"/>
    <mergeCell ref="C68:C71"/>
    <mergeCell ref="D68:D71"/>
    <mergeCell ref="E68:E71"/>
    <mergeCell ref="F68:F71"/>
    <mergeCell ref="G68:G71"/>
    <mergeCell ref="H68:H71"/>
    <mergeCell ref="I68:I71"/>
    <mergeCell ref="J68:J71"/>
    <mergeCell ref="G172:H172"/>
    <mergeCell ref="G176:H176"/>
    <mergeCell ref="G177:H177"/>
    <mergeCell ref="C122:I126"/>
    <mergeCell ref="J122:K126"/>
    <mergeCell ref="B137:B141"/>
    <mergeCell ref="C137:I141"/>
    <mergeCell ref="J137:K141"/>
    <mergeCell ref="B143:E143"/>
    <mergeCell ref="G171:H171"/>
    <mergeCell ref="G173:H173"/>
    <mergeCell ref="G175:H175"/>
    <mergeCell ref="G152:H152"/>
    <mergeCell ref="G155:H155"/>
    <mergeCell ref="G157:H157"/>
    <mergeCell ref="G159:H159"/>
    <mergeCell ref="G161:H161"/>
    <mergeCell ref="G156:H156"/>
    <mergeCell ref="G160:H160"/>
    <mergeCell ref="G145:H145"/>
    <mergeCell ref="B144:B145"/>
    <mergeCell ref="E144:E145"/>
    <mergeCell ref="G144:I144"/>
    <mergeCell ref="G163:H163"/>
    <mergeCell ref="R76:R79"/>
    <mergeCell ref="S76:S79"/>
    <mergeCell ref="Q84:Q87"/>
    <mergeCell ref="R84:R87"/>
    <mergeCell ref="S84:S87"/>
    <mergeCell ref="I84:I87"/>
    <mergeCell ref="J84:J87"/>
    <mergeCell ref="L84:L87"/>
    <mergeCell ref="G84:G87"/>
    <mergeCell ref="H84:H87"/>
    <mergeCell ref="N84:N87"/>
    <mergeCell ref="O84:O87"/>
    <mergeCell ref="P84:P87"/>
    <mergeCell ref="I80:I83"/>
    <mergeCell ref="J80:J83"/>
    <mergeCell ref="K80:K83"/>
    <mergeCell ref="L80:L83"/>
    <mergeCell ref="M80:M83"/>
    <mergeCell ref="N80:N83"/>
    <mergeCell ref="O80:O83"/>
    <mergeCell ref="P80:P83"/>
    <mergeCell ref="Q80:Q83"/>
    <mergeCell ref="R80:R83"/>
    <mergeCell ref="S80:S83"/>
    <mergeCell ref="B76:B79"/>
    <mergeCell ref="C76:C79"/>
    <mergeCell ref="D76:D79"/>
    <mergeCell ref="E76:E79"/>
    <mergeCell ref="F76:F79"/>
    <mergeCell ref="G76:G79"/>
    <mergeCell ref="H76:H79"/>
    <mergeCell ref="I76:I79"/>
    <mergeCell ref="Q76:Q79"/>
    <mergeCell ref="N76:N79"/>
    <mergeCell ref="O76:O79"/>
    <mergeCell ref="P76:P79"/>
    <mergeCell ref="L76:L79"/>
    <mergeCell ref="M76:M79"/>
    <mergeCell ref="G165:H165"/>
    <mergeCell ref="G167:H167"/>
    <mergeCell ref="G169:H169"/>
    <mergeCell ref="G164:H164"/>
    <mergeCell ref="G168:H168"/>
    <mergeCell ref="B45:S45"/>
    <mergeCell ref="B46:B47"/>
    <mergeCell ref="C46:C47"/>
    <mergeCell ref="D46:D47"/>
    <mergeCell ref="E46:E47"/>
    <mergeCell ref="F46:F47"/>
    <mergeCell ref="G46:G47"/>
    <mergeCell ref="H46:H47"/>
    <mergeCell ref="I46:I47"/>
    <mergeCell ref="J46:J47"/>
    <mergeCell ref="B48:B51"/>
    <mergeCell ref="C48:C51"/>
    <mergeCell ref="D48:D51"/>
    <mergeCell ref="E48:E51"/>
    <mergeCell ref="G153:H153"/>
    <mergeCell ref="G148:H148"/>
    <mergeCell ref="J76:J79"/>
    <mergeCell ref="K76:K79"/>
    <mergeCell ref="B117:B121"/>
    <mergeCell ref="G149:H149"/>
    <mergeCell ref="G151:H151"/>
    <mergeCell ref="J117:K121"/>
    <mergeCell ref="B122:B126"/>
    <mergeCell ref="B92:B96"/>
    <mergeCell ref="C92:I96"/>
    <mergeCell ref="J92:K96"/>
    <mergeCell ref="B107:B111"/>
    <mergeCell ref="C107:I111"/>
    <mergeCell ref="J107:K111"/>
    <mergeCell ref="B112:B116"/>
    <mergeCell ref="C112:I116"/>
    <mergeCell ref="J112:K116"/>
    <mergeCell ref="B97:B101"/>
    <mergeCell ref="C97:I101"/>
    <mergeCell ref="J97:K101"/>
    <mergeCell ref="B102:B106"/>
    <mergeCell ref="C102:I106"/>
    <mergeCell ref="J102:K106"/>
    <mergeCell ref="B127:B131"/>
    <mergeCell ref="C127:I131"/>
    <mergeCell ref="J127:K131"/>
    <mergeCell ref="B132:B136"/>
    <mergeCell ref="C132:I136"/>
    <mergeCell ref="B88:G88"/>
    <mergeCell ref="C90:I90"/>
    <mergeCell ref="J90:K90"/>
    <mergeCell ref="C91:I91"/>
    <mergeCell ref="J91:K91"/>
    <mergeCell ref="B84:B87"/>
    <mergeCell ref="C84:C87"/>
    <mergeCell ref="C117:I121"/>
    <mergeCell ref="G147:H147"/>
    <mergeCell ref="J132:K136"/>
    <mergeCell ref="P48:P51"/>
    <mergeCell ref="F48:F51"/>
    <mergeCell ref="G48:G51"/>
    <mergeCell ref="J48:J51"/>
    <mergeCell ref="K48:K51"/>
    <mergeCell ref="L48:L51"/>
    <mergeCell ref="F43:S44"/>
    <mergeCell ref="M46:M47"/>
    <mergeCell ref="N46:N47"/>
    <mergeCell ref="O46:S46"/>
    <mergeCell ref="Q48:Q51"/>
    <mergeCell ref="N48:N51"/>
    <mergeCell ref="O48:O51"/>
    <mergeCell ref="M48:M51"/>
    <mergeCell ref="H48:H51"/>
    <mergeCell ref="I48:I51"/>
    <mergeCell ref="R48:R51"/>
    <mergeCell ref="S48:S51"/>
    <mergeCell ref="C36:D36"/>
    <mergeCell ref="F36:G36"/>
    <mergeCell ref="H36:K36"/>
    <mergeCell ref="B37:K37"/>
    <mergeCell ref="C38:D38"/>
    <mergeCell ref="F38:G38"/>
    <mergeCell ref="I38:K38"/>
    <mergeCell ref="K46:K47"/>
    <mergeCell ref="L46:L47"/>
    <mergeCell ref="B39:S39"/>
    <mergeCell ref="C40:S40"/>
    <mergeCell ref="B41:B42"/>
    <mergeCell ref="B43:B44"/>
    <mergeCell ref="D43:D44"/>
    <mergeCell ref="E43:E44"/>
    <mergeCell ref="C41:S42"/>
    <mergeCell ref="C43:C44"/>
    <mergeCell ref="B8:B9"/>
    <mergeCell ref="C8:D9"/>
    <mergeCell ref="E8:E9"/>
    <mergeCell ref="F8:H9"/>
    <mergeCell ref="I8:K9"/>
    <mergeCell ref="B10:B35"/>
    <mergeCell ref="G10:G35"/>
    <mergeCell ref="I10:J10"/>
    <mergeCell ref="I11:J11"/>
    <mergeCell ref="I12:J12"/>
    <mergeCell ref="I13:J13"/>
    <mergeCell ref="I14:J14"/>
    <mergeCell ref="I15:J15"/>
    <mergeCell ref="H16:K35"/>
    <mergeCell ref="B1:K1"/>
    <mergeCell ref="B2:K2"/>
    <mergeCell ref="C3:H3"/>
    <mergeCell ref="J3:K3"/>
    <mergeCell ref="C4:K4"/>
    <mergeCell ref="C5:K5"/>
    <mergeCell ref="B6:K6"/>
    <mergeCell ref="B7:D7"/>
    <mergeCell ref="F7:H7"/>
    <mergeCell ref="I7:K7"/>
    <mergeCell ref="M84:M87"/>
    <mergeCell ref="K84:K87"/>
    <mergeCell ref="B80:B83"/>
    <mergeCell ref="C80:C83"/>
    <mergeCell ref="H80:H83"/>
    <mergeCell ref="G80:G83"/>
    <mergeCell ref="F80:F83"/>
    <mergeCell ref="E80:E83"/>
    <mergeCell ref="D80:D83"/>
    <mergeCell ref="D84:D87"/>
    <mergeCell ref="E84:E87"/>
    <mergeCell ref="F84:F87"/>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S114"/>
  <sheetViews>
    <sheetView showGridLines="0" zoomScale="67" zoomScaleNormal="90" workbookViewId="0"/>
  </sheetViews>
  <sheetFormatPr baseColWidth="10" defaultColWidth="9.140625" defaultRowHeight="12.75"/>
  <cols>
    <col min="2" max="2" width="27.28515625" customWidth="1"/>
    <col min="3" max="3" width="19.5703125" customWidth="1"/>
    <col min="4" max="6" width="15.5703125" customWidth="1"/>
    <col min="7" max="7" width="12.85546875" customWidth="1"/>
    <col min="8" max="19" width="15.5703125" customWidth="1"/>
  </cols>
  <sheetData>
    <row r="1" spans="2:19" ht="63.75" customHeight="1">
      <c r="B1" s="616" t="s">
        <v>0</v>
      </c>
      <c r="C1" s="616"/>
      <c r="D1" s="616"/>
      <c r="E1" s="616"/>
      <c r="F1" s="616"/>
      <c r="G1" s="616"/>
      <c r="H1" s="616"/>
      <c r="I1" s="616"/>
      <c r="J1" s="616"/>
      <c r="K1" s="616"/>
      <c r="L1" s="6"/>
      <c r="M1" s="6"/>
      <c r="N1" s="6"/>
      <c r="O1" s="6"/>
      <c r="P1" s="6"/>
      <c r="Q1" s="6"/>
      <c r="R1" s="6"/>
      <c r="S1" s="6"/>
    </row>
    <row r="2" spans="2:19" ht="15.75">
      <c r="B2" s="617" t="s">
        <v>630</v>
      </c>
      <c r="C2" s="618"/>
      <c r="D2" s="618"/>
      <c r="E2" s="618"/>
      <c r="F2" s="618"/>
      <c r="G2" s="618"/>
      <c r="H2" s="618"/>
      <c r="I2" s="618"/>
      <c r="J2" s="618"/>
      <c r="K2" s="618"/>
      <c r="M2" s="6"/>
      <c r="N2" s="6"/>
      <c r="O2" s="6"/>
      <c r="P2" s="6"/>
      <c r="Q2" s="6"/>
      <c r="R2" s="6"/>
      <c r="S2" s="6"/>
    </row>
    <row r="3" spans="2:19" ht="75" customHeight="1">
      <c r="B3" s="35" t="s">
        <v>150</v>
      </c>
      <c r="C3" s="547" t="s">
        <v>281</v>
      </c>
      <c r="D3" s="547"/>
      <c r="E3" s="547"/>
      <c r="F3" s="547"/>
      <c r="G3" s="547"/>
      <c r="H3" s="547"/>
      <c r="I3" s="45" t="s">
        <v>151</v>
      </c>
      <c r="J3" s="496">
        <v>3</v>
      </c>
      <c r="K3" s="496"/>
      <c r="M3" s="6"/>
      <c r="N3" s="6"/>
      <c r="O3" s="6"/>
      <c r="P3" s="6"/>
      <c r="Q3" s="6"/>
      <c r="R3" s="6"/>
      <c r="S3" s="6"/>
    </row>
    <row r="4" spans="2:19" ht="53.25" customHeight="1">
      <c r="B4" s="35" t="s">
        <v>75</v>
      </c>
      <c r="C4" s="497" t="s">
        <v>356</v>
      </c>
      <c r="D4" s="497"/>
      <c r="E4" s="497"/>
      <c r="F4" s="497"/>
      <c r="G4" s="497"/>
      <c r="H4" s="497"/>
      <c r="I4" s="497"/>
      <c r="J4" s="497"/>
      <c r="K4" s="497"/>
      <c r="M4" s="6"/>
      <c r="N4" s="6"/>
      <c r="O4" s="6"/>
      <c r="P4" s="6"/>
      <c r="Q4" s="6"/>
      <c r="R4" s="6"/>
      <c r="S4" s="6"/>
    </row>
    <row r="5" spans="2:19" ht="53.25" customHeight="1">
      <c r="B5" s="35" t="s">
        <v>76</v>
      </c>
      <c r="C5" s="497" t="s">
        <v>357</v>
      </c>
      <c r="D5" s="497"/>
      <c r="E5" s="497"/>
      <c r="F5" s="497"/>
      <c r="G5" s="497"/>
      <c r="H5" s="497"/>
      <c r="I5" s="497"/>
      <c r="J5" s="497"/>
      <c r="K5" s="497"/>
      <c r="M5" s="6"/>
      <c r="N5" s="6"/>
      <c r="O5" s="6"/>
      <c r="P5" s="6"/>
      <c r="Q5" s="6"/>
      <c r="R5" s="6"/>
      <c r="S5" s="6"/>
    </row>
    <row r="6" spans="2:19" ht="15.75">
      <c r="B6" s="617" t="s">
        <v>144</v>
      </c>
      <c r="C6" s="619"/>
      <c r="D6" s="619"/>
      <c r="E6" s="619"/>
      <c r="F6" s="619"/>
      <c r="G6" s="619"/>
      <c r="H6" s="619"/>
      <c r="I6" s="619"/>
      <c r="J6" s="619"/>
      <c r="K6" s="620"/>
    </row>
    <row r="7" spans="2:19" ht="15.75">
      <c r="B7" s="617" t="s">
        <v>8</v>
      </c>
      <c r="C7" s="621"/>
      <c r="D7" s="622"/>
      <c r="E7" s="46" t="s">
        <v>9</v>
      </c>
      <c r="F7" s="617" t="s">
        <v>10</v>
      </c>
      <c r="G7" s="621"/>
      <c r="H7" s="622"/>
      <c r="I7" s="617" t="s">
        <v>11</v>
      </c>
      <c r="J7" s="621"/>
      <c r="K7" s="622"/>
    </row>
    <row r="8" spans="2:19">
      <c r="B8" s="623" t="s">
        <v>152</v>
      </c>
      <c r="C8" s="625">
        <v>58</v>
      </c>
      <c r="D8" s="515"/>
      <c r="E8" s="626"/>
      <c r="F8" s="627"/>
      <c r="G8" s="514"/>
      <c r="H8" s="515"/>
      <c r="I8" s="627"/>
      <c r="J8" s="514"/>
      <c r="K8" s="515"/>
    </row>
    <row r="9" spans="2:19">
      <c r="B9" s="624"/>
      <c r="C9" s="519"/>
      <c r="D9" s="521"/>
      <c r="E9" s="512"/>
      <c r="F9" s="519"/>
      <c r="G9" s="520"/>
      <c r="H9" s="521"/>
      <c r="I9" s="519"/>
      <c r="J9" s="520"/>
      <c r="K9" s="521"/>
    </row>
    <row r="10" spans="2:19" ht="25.5">
      <c r="B10" s="623" t="s">
        <v>153</v>
      </c>
      <c r="C10" s="48" t="s">
        <v>12</v>
      </c>
      <c r="D10" s="48" t="s">
        <v>13</v>
      </c>
      <c r="E10" s="48" t="s">
        <v>5</v>
      </c>
      <c r="F10" s="48" t="s">
        <v>14</v>
      </c>
      <c r="G10" s="632" t="s">
        <v>154</v>
      </c>
      <c r="H10" s="48" t="s">
        <v>15</v>
      </c>
      <c r="I10" s="635"/>
      <c r="J10" s="636"/>
      <c r="K10" s="48" t="s">
        <v>14</v>
      </c>
    </row>
    <row r="11" spans="2:19">
      <c r="B11" s="630"/>
      <c r="C11" s="48" t="s">
        <v>16</v>
      </c>
      <c r="D11" s="48">
        <f>SUM(D12:D13)</f>
        <v>116331</v>
      </c>
      <c r="E11" s="48">
        <f>SUM(E12:E13)</f>
        <v>114600</v>
      </c>
      <c r="F11" s="48">
        <f t="shared" ref="F11:F34" si="0">SUM(D11:E11)</f>
        <v>230931</v>
      </c>
      <c r="G11" s="633"/>
      <c r="H11" s="114" t="s">
        <v>17</v>
      </c>
      <c r="I11" s="532"/>
      <c r="J11" s="505"/>
      <c r="K11" s="111">
        <v>0</v>
      </c>
    </row>
    <row r="12" spans="2:19">
      <c r="B12" s="630"/>
      <c r="C12" s="112" t="s">
        <v>18</v>
      </c>
      <c r="D12" s="113">
        <v>0</v>
      </c>
      <c r="E12" s="113">
        <v>0</v>
      </c>
      <c r="F12" s="112">
        <f t="shared" si="0"/>
        <v>0</v>
      </c>
      <c r="G12" s="633"/>
      <c r="H12" s="114" t="s">
        <v>19</v>
      </c>
      <c r="I12" s="532"/>
      <c r="J12" s="505"/>
      <c r="K12" s="111">
        <v>0</v>
      </c>
    </row>
    <row r="13" spans="2:19">
      <c r="B13" s="630"/>
      <c r="C13" s="112" t="s">
        <v>20</v>
      </c>
      <c r="D13" s="113">
        <v>116331</v>
      </c>
      <c r="E13" s="113">
        <v>114600</v>
      </c>
      <c r="F13" s="112">
        <f t="shared" si="0"/>
        <v>230931</v>
      </c>
      <c r="G13" s="633"/>
      <c r="H13" s="114" t="s">
        <v>21</v>
      </c>
      <c r="I13" s="532"/>
      <c r="J13" s="505"/>
      <c r="K13" s="111">
        <v>0</v>
      </c>
    </row>
    <row r="14" spans="2:19">
      <c r="B14" s="630"/>
      <c r="C14" s="48" t="s">
        <v>22</v>
      </c>
      <c r="D14" s="48">
        <f>SUM(D15:D16)</f>
        <v>251226</v>
      </c>
      <c r="E14" s="48">
        <f>SUM(E15:E16)</f>
        <v>244281</v>
      </c>
      <c r="F14" s="48">
        <f t="shared" si="0"/>
        <v>495507</v>
      </c>
      <c r="G14" s="633"/>
      <c r="H14" s="114" t="s">
        <v>23</v>
      </c>
      <c r="I14" s="532"/>
      <c r="J14" s="505"/>
      <c r="K14" s="111">
        <v>0</v>
      </c>
    </row>
    <row r="15" spans="2:19">
      <c r="B15" s="630"/>
      <c r="C15" s="112" t="s">
        <v>24</v>
      </c>
      <c r="D15" s="113">
        <v>122972</v>
      </c>
      <c r="E15" s="113">
        <v>119755</v>
      </c>
      <c r="F15" s="112">
        <f t="shared" si="0"/>
        <v>242727</v>
      </c>
      <c r="G15" s="633"/>
      <c r="H15" s="49" t="s">
        <v>25</v>
      </c>
      <c r="I15" s="635"/>
      <c r="J15" s="636"/>
      <c r="K15" s="48">
        <f>SUM(K11:K14)</f>
        <v>0</v>
      </c>
    </row>
    <row r="16" spans="2:19">
      <c r="B16" s="630"/>
      <c r="C16" s="112" t="s">
        <v>26</v>
      </c>
      <c r="D16" s="113">
        <v>128254</v>
      </c>
      <c r="E16" s="113">
        <v>124526</v>
      </c>
      <c r="F16" s="112">
        <f t="shared" si="0"/>
        <v>252780</v>
      </c>
      <c r="G16" s="633"/>
      <c r="H16" s="513"/>
      <c r="I16" s="514"/>
      <c r="J16" s="514"/>
      <c r="K16" s="515"/>
    </row>
    <row r="17" spans="2:11">
      <c r="B17" s="630"/>
      <c r="C17" s="48" t="s">
        <v>27</v>
      </c>
      <c r="D17" s="48">
        <f>SUM(D18:D20)</f>
        <v>347446</v>
      </c>
      <c r="E17" s="48">
        <f>SUM(E18:E20)</f>
        <v>359444</v>
      </c>
      <c r="F17" s="48">
        <f t="shared" si="0"/>
        <v>706890</v>
      </c>
      <c r="G17" s="633"/>
      <c r="H17" s="516"/>
      <c r="I17" s="517"/>
      <c r="J17" s="517"/>
      <c r="K17" s="518"/>
    </row>
    <row r="18" spans="2:11">
      <c r="B18" s="630"/>
      <c r="C18" s="112" t="s">
        <v>28</v>
      </c>
      <c r="D18" s="113">
        <v>127984</v>
      </c>
      <c r="E18" s="113">
        <v>125813</v>
      </c>
      <c r="F18" s="112">
        <f t="shared" si="0"/>
        <v>253797</v>
      </c>
      <c r="G18" s="633"/>
      <c r="H18" s="516"/>
      <c r="I18" s="517"/>
      <c r="J18" s="517"/>
      <c r="K18" s="518"/>
    </row>
    <row r="19" spans="2:11">
      <c r="B19" s="630"/>
      <c r="C19" s="112" t="s">
        <v>29</v>
      </c>
      <c r="D19" s="113">
        <v>113430</v>
      </c>
      <c r="E19" s="113">
        <v>118699</v>
      </c>
      <c r="F19" s="112">
        <f t="shared" si="0"/>
        <v>232129</v>
      </c>
      <c r="G19" s="633"/>
      <c r="H19" s="516"/>
      <c r="I19" s="517"/>
      <c r="J19" s="517"/>
      <c r="K19" s="518"/>
    </row>
    <row r="20" spans="2:11">
      <c r="B20" s="630"/>
      <c r="C20" s="112" t="s">
        <v>30</v>
      </c>
      <c r="D20" s="113">
        <v>106032</v>
      </c>
      <c r="E20" s="113">
        <v>114932</v>
      </c>
      <c r="F20" s="112">
        <f t="shared" si="0"/>
        <v>220964</v>
      </c>
      <c r="G20" s="633"/>
      <c r="H20" s="516"/>
      <c r="I20" s="517"/>
      <c r="J20" s="517"/>
      <c r="K20" s="518"/>
    </row>
    <row r="21" spans="2:11">
      <c r="B21" s="630"/>
      <c r="C21" s="48" t="s">
        <v>31</v>
      </c>
      <c r="D21" s="48">
        <f>SUM(D22:D28)</f>
        <v>536314</v>
      </c>
      <c r="E21" s="48">
        <f>SUM(E22:E28)</f>
        <v>596707</v>
      </c>
      <c r="F21" s="48">
        <f t="shared" si="0"/>
        <v>1133021</v>
      </c>
      <c r="G21" s="633"/>
      <c r="H21" s="516"/>
      <c r="I21" s="517"/>
      <c r="J21" s="517"/>
      <c r="K21" s="518"/>
    </row>
    <row r="22" spans="2:11">
      <c r="B22" s="630"/>
      <c r="C22" s="112" t="s">
        <v>32</v>
      </c>
      <c r="D22" s="113">
        <v>96754</v>
      </c>
      <c r="E22" s="113">
        <v>107534</v>
      </c>
      <c r="F22" s="112">
        <f t="shared" si="0"/>
        <v>204288</v>
      </c>
      <c r="G22" s="633"/>
      <c r="H22" s="516"/>
      <c r="I22" s="517"/>
      <c r="J22" s="517"/>
      <c r="K22" s="518"/>
    </row>
    <row r="23" spans="2:11">
      <c r="B23" s="630"/>
      <c r="C23" s="112" t="s">
        <v>33</v>
      </c>
      <c r="D23" s="113">
        <v>90728</v>
      </c>
      <c r="E23" s="113">
        <v>101241</v>
      </c>
      <c r="F23" s="112">
        <f t="shared" si="0"/>
        <v>191969</v>
      </c>
      <c r="G23" s="633"/>
      <c r="H23" s="516"/>
      <c r="I23" s="517"/>
      <c r="J23" s="517"/>
      <c r="K23" s="518"/>
    </row>
    <row r="24" spans="2:11">
      <c r="B24" s="630"/>
      <c r="C24" s="112" t="s">
        <v>34</v>
      </c>
      <c r="D24" s="113">
        <v>85394</v>
      </c>
      <c r="E24" s="113">
        <v>94780</v>
      </c>
      <c r="F24" s="112">
        <f t="shared" si="0"/>
        <v>180174</v>
      </c>
      <c r="G24" s="633"/>
      <c r="H24" s="516"/>
      <c r="I24" s="517"/>
      <c r="J24" s="517"/>
      <c r="K24" s="518"/>
    </row>
    <row r="25" spans="2:11">
      <c r="B25" s="630"/>
      <c r="C25" s="112" t="s">
        <v>35</v>
      </c>
      <c r="D25" s="113">
        <v>80668</v>
      </c>
      <c r="E25" s="113">
        <v>88785</v>
      </c>
      <c r="F25" s="112">
        <f t="shared" si="0"/>
        <v>169453</v>
      </c>
      <c r="G25" s="633"/>
      <c r="H25" s="516"/>
      <c r="I25" s="517"/>
      <c r="J25" s="517"/>
      <c r="K25" s="518"/>
    </row>
    <row r="26" spans="2:11">
      <c r="B26" s="630"/>
      <c r="C26" s="112" t="s">
        <v>36</v>
      </c>
      <c r="D26" s="113">
        <v>72445</v>
      </c>
      <c r="E26" s="113">
        <v>81291</v>
      </c>
      <c r="F26" s="112">
        <f t="shared" si="0"/>
        <v>153736</v>
      </c>
      <c r="G26" s="633"/>
      <c r="H26" s="516"/>
      <c r="I26" s="517"/>
      <c r="J26" s="517"/>
      <c r="K26" s="518"/>
    </row>
    <row r="27" spans="2:11">
      <c r="B27" s="630"/>
      <c r="C27" s="112" t="s">
        <v>37</v>
      </c>
      <c r="D27" s="113">
        <v>59294</v>
      </c>
      <c r="E27" s="113">
        <v>66472</v>
      </c>
      <c r="F27" s="112">
        <f t="shared" si="0"/>
        <v>125766</v>
      </c>
      <c r="G27" s="633"/>
      <c r="H27" s="516"/>
      <c r="I27" s="517"/>
      <c r="J27" s="517"/>
      <c r="K27" s="518"/>
    </row>
    <row r="28" spans="2:11">
      <c r="B28" s="630"/>
      <c r="C28" s="112" t="s">
        <v>38</v>
      </c>
      <c r="D28" s="113">
        <v>51031</v>
      </c>
      <c r="E28" s="113">
        <v>56604</v>
      </c>
      <c r="F28" s="112">
        <f t="shared" si="0"/>
        <v>107635</v>
      </c>
      <c r="G28" s="633"/>
      <c r="H28" s="516"/>
      <c r="I28" s="517"/>
      <c r="J28" s="517"/>
      <c r="K28" s="518"/>
    </row>
    <row r="29" spans="2:11">
      <c r="B29" s="630"/>
      <c r="C29" s="48" t="s">
        <v>39</v>
      </c>
      <c r="D29" s="48">
        <f>SUM(D30:D34)</f>
        <v>121134</v>
      </c>
      <c r="E29" s="48">
        <f>SUM(E30:E34)</f>
        <v>134772</v>
      </c>
      <c r="F29" s="48">
        <f t="shared" si="0"/>
        <v>255906</v>
      </c>
      <c r="G29" s="633"/>
      <c r="H29" s="516"/>
      <c r="I29" s="517"/>
      <c r="J29" s="517"/>
      <c r="K29" s="518"/>
    </row>
    <row r="30" spans="2:11">
      <c r="B30" s="630"/>
      <c r="C30" s="112" t="s">
        <v>40</v>
      </c>
      <c r="D30" s="113">
        <v>39217</v>
      </c>
      <c r="E30" s="113">
        <v>43019</v>
      </c>
      <c r="F30" s="112">
        <f t="shared" si="0"/>
        <v>82236</v>
      </c>
      <c r="G30" s="633"/>
      <c r="H30" s="516"/>
      <c r="I30" s="517"/>
      <c r="J30" s="517"/>
      <c r="K30" s="518"/>
    </row>
    <row r="31" spans="2:11">
      <c r="B31" s="630"/>
      <c r="C31" s="112" t="s">
        <v>41</v>
      </c>
      <c r="D31" s="113">
        <v>30156</v>
      </c>
      <c r="E31" s="113">
        <v>33001</v>
      </c>
      <c r="F31" s="112">
        <f t="shared" si="0"/>
        <v>63157</v>
      </c>
      <c r="G31" s="633"/>
      <c r="H31" s="516"/>
      <c r="I31" s="517"/>
      <c r="J31" s="517"/>
      <c r="K31" s="518"/>
    </row>
    <row r="32" spans="2:11">
      <c r="B32" s="630"/>
      <c r="C32" s="112" t="s">
        <v>42</v>
      </c>
      <c r="D32" s="113">
        <v>22290</v>
      </c>
      <c r="E32" s="113">
        <v>23695</v>
      </c>
      <c r="F32" s="112">
        <f t="shared" si="0"/>
        <v>45985</v>
      </c>
      <c r="G32" s="633"/>
      <c r="H32" s="516"/>
      <c r="I32" s="517"/>
      <c r="J32" s="517"/>
      <c r="K32" s="518"/>
    </row>
    <row r="33" spans="2:19">
      <c r="B33" s="630"/>
      <c r="C33" s="112" t="s">
        <v>43</v>
      </c>
      <c r="D33" s="113">
        <v>14922</v>
      </c>
      <c r="E33" s="113">
        <v>17330</v>
      </c>
      <c r="F33" s="112">
        <f t="shared" si="0"/>
        <v>32252</v>
      </c>
      <c r="G33" s="633"/>
      <c r="H33" s="516"/>
      <c r="I33" s="517"/>
      <c r="J33" s="517"/>
      <c r="K33" s="518"/>
    </row>
    <row r="34" spans="2:19">
      <c r="B34" s="630"/>
      <c r="C34" s="112" t="s">
        <v>44</v>
      </c>
      <c r="D34" s="113">
        <v>14549</v>
      </c>
      <c r="E34" s="113">
        <v>17727</v>
      </c>
      <c r="F34" s="112">
        <f t="shared" si="0"/>
        <v>32276</v>
      </c>
      <c r="G34" s="633"/>
      <c r="H34" s="516"/>
      <c r="I34" s="517"/>
      <c r="J34" s="517"/>
      <c r="K34" s="518"/>
    </row>
    <row r="35" spans="2:19">
      <c r="B35" s="631"/>
      <c r="C35" s="48" t="s">
        <v>25</v>
      </c>
      <c r="D35" s="50">
        <f>D11+D14+D17+D21+D29</f>
        <v>1372451</v>
      </c>
      <c r="E35" s="50">
        <f>E11+E14+E17+E21+E29</f>
        <v>1449804</v>
      </c>
      <c r="F35" s="48">
        <f>F11+F14+F17+F21+F29</f>
        <v>2822255</v>
      </c>
      <c r="G35" s="634"/>
      <c r="H35" s="519"/>
      <c r="I35" s="520"/>
      <c r="J35" s="520"/>
      <c r="K35" s="521"/>
    </row>
    <row r="36" spans="2:19">
      <c r="B36" s="47" t="s">
        <v>45</v>
      </c>
      <c r="C36" s="628" t="s">
        <v>362</v>
      </c>
      <c r="D36" s="505"/>
      <c r="E36" s="115" t="s">
        <v>46</v>
      </c>
      <c r="F36" s="523">
        <f>D35+E35</f>
        <v>2822255</v>
      </c>
      <c r="G36" s="505"/>
      <c r="H36" s="523"/>
      <c r="I36" s="507"/>
      <c r="J36" s="507"/>
      <c r="K36" s="505"/>
    </row>
    <row r="37" spans="2:19" ht="15.75">
      <c r="B37" s="617" t="s">
        <v>145</v>
      </c>
      <c r="C37" s="621"/>
      <c r="D37" s="621"/>
      <c r="E37" s="621"/>
      <c r="F37" s="621"/>
      <c r="G37" s="621"/>
      <c r="H37" s="621"/>
      <c r="I37" s="621"/>
      <c r="J37" s="621"/>
      <c r="K37" s="622"/>
    </row>
    <row r="38" spans="2:19" ht="47.25" customHeight="1">
      <c r="B38" s="47" t="s">
        <v>155</v>
      </c>
      <c r="C38" s="504">
        <v>44927</v>
      </c>
      <c r="D38" s="505"/>
      <c r="E38" s="47" t="s">
        <v>156</v>
      </c>
      <c r="F38" s="504">
        <v>45291</v>
      </c>
      <c r="G38" s="505"/>
      <c r="H38" s="47" t="s">
        <v>47</v>
      </c>
      <c r="I38" s="629">
        <v>12</v>
      </c>
      <c r="J38" s="507"/>
      <c r="K38" s="505"/>
    </row>
    <row r="39" spans="2:19" s="20" customFormat="1" ht="27.75" customHeight="1">
      <c r="B39" s="637" t="s">
        <v>146</v>
      </c>
      <c r="C39" s="638"/>
      <c r="D39" s="638"/>
      <c r="E39" s="638"/>
      <c r="F39" s="638"/>
      <c r="G39" s="638"/>
      <c r="H39" s="638"/>
      <c r="I39" s="638"/>
      <c r="J39" s="638"/>
      <c r="K39" s="638"/>
      <c r="L39" s="638"/>
      <c r="M39" s="638"/>
      <c r="N39" s="638"/>
      <c r="O39" s="638"/>
      <c r="P39" s="638"/>
      <c r="Q39" s="638"/>
      <c r="R39" s="638"/>
      <c r="S39" s="639"/>
    </row>
    <row r="40" spans="2:19" s="21" customFormat="1" ht="25.5" customHeight="1">
      <c r="B40" s="39" t="s">
        <v>77</v>
      </c>
      <c r="C40" s="537" t="s">
        <v>218</v>
      </c>
      <c r="D40" s="538"/>
      <c r="E40" s="538"/>
      <c r="F40" s="538"/>
      <c r="G40" s="538"/>
      <c r="H40" s="538"/>
      <c r="I40" s="538"/>
      <c r="J40" s="538"/>
      <c r="K40" s="538"/>
      <c r="L40" s="538"/>
      <c r="M40" s="538"/>
      <c r="N40" s="538"/>
      <c r="O40" s="538"/>
      <c r="P40" s="538"/>
      <c r="Q40" s="538"/>
      <c r="R40" s="538"/>
      <c r="S40" s="539"/>
    </row>
    <row r="41" spans="2:19" s="21" customFormat="1" ht="15">
      <c r="B41" s="551" t="s">
        <v>78</v>
      </c>
      <c r="C41" s="553" t="s">
        <v>353</v>
      </c>
      <c r="D41" s="554"/>
      <c r="E41" s="554"/>
      <c r="F41" s="554"/>
      <c r="G41" s="554"/>
      <c r="H41" s="554"/>
      <c r="I41" s="554"/>
      <c r="J41" s="554"/>
      <c r="K41" s="554"/>
      <c r="L41" s="554"/>
      <c r="M41" s="554"/>
      <c r="N41" s="554"/>
      <c r="O41" s="554"/>
      <c r="P41" s="554"/>
      <c r="Q41" s="554"/>
      <c r="R41" s="554"/>
      <c r="S41" s="555"/>
    </row>
    <row r="42" spans="2:19" s="21" customFormat="1" ht="15">
      <c r="B42" s="552"/>
      <c r="C42" s="556"/>
      <c r="D42" s="557"/>
      <c r="E42" s="557"/>
      <c r="F42" s="557"/>
      <c r="G42" s="557"/>
      <c r="H42" s="557"/>
      <c r="I42" s="557"/>
      <c r="J42" s="557"/>
      <c r="K42" s="557"/>
      <c r="L42" s="557"/>
      <c r="M42" s="557"/>
      <c r="N42" s="557"/>
      <c r="O42" s="557"/>
      <c r="P42" s="557"/>
      <c r="Q42" s="557"/>
      <c r="R42" s="557"/>
      <c r="S42" s="558"/>
    </row>
    <row r="43" spans="2:19" s="21" customFormat="1" ht="15">
      <c r="B43" s="551" t="s">
        <v>79</v>
      </c>
      <c r="C43" s="559"/>
      <c r="D43" s="551" t="s">
        <v>80</v>
      </c>
      <c r="E43" s="559"/>
      <c r="F43" s="553"/>
      <c r="G43" s="554"/>
      <c r="H43" s="554"/>
      <c r="I43" s="554"/>
      <c r="J43" s="554"/>
      <c r="K43" s="554"/>
      <c r="L43" s="554"/>
      <c r="M43" s="554"/>
      <c r="N43" s="554"/>
      <c r="O43" s="554"/>
      <c r="P43" s="554"/>
      <c r="Q43" s="554"/>
      <c r="R43" s="554"/>
      <c r="S43" s="555"/>
    </row>
    <row r="44" spans="2:19" s="21" customFormat="1" ht="28.5" customHeight="1">
      <c r="B44" s="552"/>
      <c r="C44" s="560"/>
      <c r="D44" s="552"/>
      <c r="E44" s="560"/>
      <c r="F44" s="556"/>
      <c r="G44" s="557"/>
      <c r="H44" s="557"/>
      <c r="I44" s="557"/>
      <c r="J44" s="557"/>
      <c r="K44" s="557"/>
      <c r="L44" s="557"/>
      <c r="M44" s="557"/>
      <c r="N44" s="557"/>
      <c r="O44" s="557"/>
      <c r="P44" s="557"/>
      <c r="Q44" s="557"/>
      <c r="R44" s="557"/>
      <c r="S44" s="558"/>
    </row>
    <row r="45" spans="2:19" s="20" customFormat="1" ht="33.75" customHeight="1">
      <c r="B45" s="637" t="s">
        <v>147</v>
      </c>
      <c r="C45" s="638"/>
      <c r="D45" s="638"/>
      <c r="E45" s="638"/>
      <c r="F45" s="638"/>
      <c r="G45" s="638"/>
      <c r="H45" s="638"/>
      <c r="I45" s="638"/>
      <c r="J45" s="638"/>
      <c r="K45" s="638"/>
      <c r="L45" s="638"/>
      <c r="M45" s="638"/>
      <c r="N45" s="638"/>
      <c r="O45" s="638"/>
      <c r="P45" s="638"/>
      <c r="Q45" s="638"/>
      <c r="R45" s="638"/>
      <c r="S45" s="639"/>
    </row>
    <row r="46" spans="2:19" ht="26.25" customHeight="1">
      <c r="B46" s="489" t="s">
        <v>81</v>
      </c>
      <c r="C46" s="489" t="s">
        <v>82</v>
      </c>
      <c r="D46" s="489" t="s">
        <v>64</v>
      </c>
      <c r="E46" s="489" t="s">
        <v>83</v>
      </c>
      <c r="F46" s="489" t="s">
        <v>84</v>
      </c>
      <c r="G46" s="489" t="s">
        <v>85</v>
      </c>
      <c r="H46" s="489" t="s">
        <v>86</v>
      </c>
      <c r="I46" s="489" t="s">
        <v>87</v>
      </c>
      <c r="J46" s="489" t="s">
        <v>88</v>
      </c>
      <c r="K46" s="489" t="s">
        <v>89</v>
      </c>
      <c r="L46" s="489" t="s">
        <v>90</v>
      </c>
      <c r="M46" s="489" t="s">
        <v>91</v>
      </c>
      <c r="N46" s="489" t="s">
        <v>92</v>
      </c>
      <c r="O46" s="561" t="s">
        <v>93</v>
      </c>
      <c r="P46" s="562"/>
      <c r="Q46" s="562"/>
      <c r="R46" s="562"/>
      <c r="S46" s="563"/>
    </row>
    <row r="47" spans="2:19" ht="25.5" customHeight="1">
      <c r="B47" s="491"/>
      <c r="C47" s="491"/>
      <c r="D47" s="491"/>
      <c r="E47" s="491"/>
      <c r="F47" s="491"/>
      <c r="G47" s="491"/>
      <c r="H47" s="491"/>
      <c r="I47" s="491"/>
      <c r="J47" s="491"/>
      <c r="K47" s="491"/>
      <c r="L47" s="490"/>
      <c r="M47" s="490"/>
      <c r="N47" s="490"/>
      <c r="O47" s="40" t="s">
        <v>94</v>
      </c>
      <c r="P47" s="40" t="s">
        <v>95</v>
      </c>
      <c r="Q47" s="40" t="s">
        <v>96</v>
      </c>
      <c r="R47" s="40" t="s">
        <v>97</v>
      </c>
      <c r="S47" s="40" t="s">
        <v>25</v>
      </c>
    </row>
    <row r="48" spans="2:19" ht="12.75" customHeight="1">
      <c r="B48" s="492" t="s">
        <v>380</v>
      </c>
      <c r="C48" s="495" t="s">
        <v>276</v>
      </c>
      <c r="D48" s="495" t="s">
        <v>583</v>
      </c>
      <c r="E48" s="564">
        <v>1</v>
      </c>
      <c r="F48" s="548">
        <v>75000</v>
      </c>
      <c r="G48" s="670">
        <f>+F48*0.16</f>
        <v>12000</v>
      </c>
      <c r="H48" s="548">
        <f>+F48+G48</f>
        <v>87000</v>
      </c>
      <c r="I48" s="495" t="s">
        <v>607</v>
      </c>
      <c r="J48" s="495">
        <v>3000</v>
      </c>
      <c r="K48" s="492">
        <v>3300</v>
      </c>
      <c r="L48" s="492">
        <v>3310</v>
      </c>
      <c r="M48" s="492">
        <v>3311</v>
      </c>
      <c r="N48" s="495" t="s">
        <v>606</v>
      </c>
      <c r="O48" s="548">
        <f>+H48</f>
        <v>87000</v>
      </c>
      <c r="P48" s="548"/>
      <c r="Q48" s="548"/>
      <c r="R48" s="548"/>
      <c r="S48" s="548">
        <f>+O48</f>
        <v>87000</v>
      </c>
    </row>
    <row r="49" spans="2:19">
      <c r="B49" s="493"/>
      <c r="C49" s="493"/>
      <c r="D49" s="493"/>
      <c r="E49" s="493"/>
      <c r="F49" s="493"/>
      <c r="G49" s="671"/>
      <c r="H49" s="493"/>
      <c r="I49" s="493"/>
      <c r="J49" s="493"/>
      <c r="K49" s="493"/>
      <c r="L49" s="498"/>
      <c r="M49" s="498"/>
      <c r="N49" s="498"/>
      <c r="O49" s="549"/>
      <c r="P49" s="549"/>
      <c r="Q49" s="549"/>
      <c r="R49" s="549"/>
      <c r="S49" s="549"/>
    </row>
    <row r="50" spans="2:19">
      <c r="B50" s="493"/>
      <c r="C50" s="493"/>
      <c r="D50" s="493"/>
      <c r="E50" s="493"/>
      <c r="F50" s="493"/>
      <c r="G50" s="671"/>
      <c r="H50" s="493"/>
      <c r="I50" s="493"/>
      <c r="J50" s="493"/>
      <c r="K50" s="493"/>
      <c r="L50" s="498"/>
      <c r="M50" s="498"/>
      <c r="N50" s="498"/>
      <c r="O50" s="549"/>
      <c r="P50" s="549"/>
      <c r="Q50" s="549"/>
      <c r="R50" s="549"/>
      <c r="S50" s="549"/>
    </row>
    <row r="51" spans="2:19">
      <c r="B51" s="494"/>
      <c r="C51" s="494"/>
      <c r="D51" s="494"/>
      <c r="E51" s="494"/>
      <c r="F51" s="494"/>
      <c r="G51" s="672"/>
      <c r="H51" s="494"/>
      <c r="I51" s="494"/>
      <c r="J51" s="494"/>
      <c r="K51" s="494"/>
      <c r="L51" s="499"/>
      <c r="M51" s="499"/>
      <c r="N51" s="499"/>
      <c r="O51" s="550"/>
      <c r="P51" s="550"/>
      <c r="Q51" s="550"/>
      <c r="R51" s="550"/>
      <c r="S51" s="550"/>
    </row>
    <row r="52" spans="2:19" ht="12.75" customHeight="1">
      <c r="B52" s="492" t="s">
        <v>381</v>
      </c>
      <c r="C52" s="495" t="s">
        <v>276</v>
      </c>
      <c r="D52" s="495" t="s">
        <v>583</v>
      </c>
      <c r="E52" s="564">
        <v>1</v>
      </c>
      <c r="F52" s="548">
        <v>36750</v>
      </c>
      <c r="G52" s="670">
        <f>+F52*0.16</f>
        <v>5880</v>
      </c>
      <c r="H52" s="548">
        <f>+F52+G52</f>
        <v>42630</v>
      </c>
      <c r="I52" s="495" t="s">
        <v>607</v>
      </c>
      <c r="J52" s="492">
        <f>+J48</f>
        <v>3000</v>
      </c>
      <c r="K52" s="492">
        <v>3300</v>
      </c>
      <c r="L52" s="492">
        <v>3310</v>
      </c>
      <c r="M52" s="492">
        <v>3311</v>
      </c>
      <c r="N52" s="495" t="s">
        <v>606</v>
      </c>
      <c r="O52" s="548">
        <f>+H52</f>
        <v>42630</v>
      </c>
      <c r="P52" s="548"/>
      <c r="Q52" s="548"/>
      <c r="R52" s="548"/>
      <c r="S52" s="548">
        <f t="shared" ref="S52" si="1">+O52</f>
        <v>42630</v>
      </c>
    </row>
    <row r="53" spans="2:19">
      <c r="B53" s="493"/>
      <c r="C53" s="493"/>
      <c r="D53" s="493"/>
      <c r="E53" s="493"/>
      <c r="F53" s="493"/>
      <c r="G53" s="671"/>
      <c r="H53" s="493"/>
      <c r="I53" s="493"/>
      <c r="J53" s="493"/>
      <c r="K53" s="493"/>
      <c r="L53" s="498"/>
      <c r="M53" s="498"/>
      <c r="N53" s="498"/>
      <c r="O53" s="549"/>
      <c r="P53" s="549"/>
      <c r="Q53" s="549"/>
      <c r="R53" s="549"/>
      <c r="S53" s="549"/>
    </row>
    <row r="54" spans="2:19">
      <c r="B54" s="493"/>
      <c r="C54" s="493"/>
      <c r="D54" s="493"/>
      <c r="E54" s="493"/>
      <c r="F54" s="493"/>
      <c r="G54" s="671"/>
      <c r="H54" s="493"/>
      <c r="I54" s="493"/>
      <c r="J54" s="493"/>
      <c r="K54" s="493"/>
      <c r="L54" s="498"/>
      <c r="M54" s="498"/>
      <c r="N54" s="498"/>
      <c r="O54" s="549"/>
      <c r="P54" s="549"/>
      <c r="Q54" s="549"/>
      <c r="R54" s="549"/>
      <c r="S54" s="549"/>
    </row>
    <row r="55" spans="2:19">
      <c r="B55" s="494"/>
      <c r="C55" s="494"/>
      <c r="D55" s="494"/>
      <c r="E55" s="494"/>
      <c r="F55" s="494"/>
      <c r="G55" s="672"/>
      <c r="H55" s="494"/>
      <c r="I55" s="494"/>
      <c r="J55" s="494"/>
      <c r="K55" s="494"/>
      <c r="L55" s="499"/>
      <c r="M55" s="499"/>
      <c r="N55" s="499"/>
      <c r="O55" s="550"/>
      <c r="P55" s="550"/>
      <c r="Q55" s="550"/>
      <c r="R55" s="550"/>
      <c r="S55" s="550"/>
    </row>
    <row r="56" spans="2:19" ht="12.75" customHeight="1">
      <c r="B56" s="492" t="s">
        <v>385</v>
      </c>
      <c r="C56" s="495" t="s">
        <v>276</v>
      </c>
      <c r="D56" s="495" t="s">
        <v>583</v>
      </c>
      <c r="E56" s="564">
        <v>1</v>
      </c>
      <c r="F56" s="548">
        <v>45000</v>
      </c>
      <c r="G56" s="670">
        <f>+F56*0.16</f>
        <v>7200</v>
      </c>
      <c r="H56" s="548">
        <f>+F56+G56</f>
        <v>52200</v>
      </c>
      <c r="I56" s="495" t="s">
        <v>607</v>
      </c>
      <c r="J56" s="492">
        <f>+J52</f>
        <v>3000</v>
      </c>
      <c r="K56" s="492">
        <v>3300</v>
      </c>
      <c r="L56" s="492">
        <v>3310</v>
      </c>
      <c r="M56" s="492">
        <v>3311</v>
      </c>
      <c r="N56" s="495" t="s">
        <v>606</v>
      </c>
      <c r="O56" s="548">
        <f>+H56</f>
        <v>52200</v>
      </c>
      <c r="P56" s="548"/>
      <c r="Q56" s="548"/>
      <c r="R56" s="548"/>
      <c r="S56" s="548">
        <f t="shared" ref="S56" si="2">+O56</f>
        <v>52200</v>
      </c>
    </row>
    <row r="57" spans="2:19">
      <c r="B57" s="493"/>
      <c r="C57" s="493"/>
      <c r="D57" s="493"/>
      <c r="E57" s="493"/>
      <c r="F57" s="493"/>
      <c r="G57" s="671"/>
      <c r="H57" s="493"/>
      <c r="I57" s="493"/>
      <c r="J57" s="493"/>
      <c r="K57" s="493"/>
      <c r="L57" s="498"/>
      <c r="M57" s="498"/>
      <c r="N57" s="498"/>
      <c r="O57" s="549"/>
      <c r="P57" s="549"/>
      <c r="Q57" s="549"/>
      <c r="R57" s="549"/>
      <c r="S57" s="549"/>
    </row>
    <row r="58" spans="2:19">
      <c r="B58" s="493"/>
      <c r="C58" s="493"/>
      <c r="D58" s="493"/>
      <c r="E58" s="493"/>
      <c r="F58" s="493"/>
      <c r="G58" s="671"/>
      <c r="H58" s="493"/>
      <c r="I58" s="493"/>
      <c r="J58" s="493"/>
      <c r="K58" s="493"/>
      <c r="L58" s="498"/>
      <c r="M58" s="498"/>
      <c r="N58" s="498"/>
      <c r="O58" s="549"/>
      <c r="P58" s="549"/>
      <c r="Q58" s="549"/>
      <c r="R58" s="549"/>
      <c r="S58" s="549"/>
    </row>
    <row r="59" spans="2:19">
      <c r="B59" s="494"/>
      <c r="C59" s="494"/>
      <c r="D59" s="494"/>
      <c r="E59" s="494"/>
      <c r="F59" s="494"/>
      <c r="G59" s="672"/>
      <c r="H59" s="494"/>
      <c r="I59" s="494"/>
      <c r="J59" s="494"/>
      <c r="K59" s="494"/>
      <c r="L59" s="499"/>
      <c r="M59" s="499"/>
      <c r="N59" s="499"/>
      <c r="O59" s="550"/>
      <c r="P59" s="550"/>
      <c r="Q59" s="550"/>
      <c r="R59" s="550"/>
      <c r="S59" s="550"/>
    </row>
    <row r="60" spans="2:19" s="21" customFormat="1" ht="31.5" customHeight="1">
      <c r="B60" s="677" t="s">
        <v>560</v>
      </c>
      <c r="C60" s="653"/>
      <c r="D60" s="653"/>
      <c r="E60" s="653"/>
      <c r="F60" s="653"/>
      <c r="G60" s="654"/>
      <c r="H60" s="22">
        <f>SUM(H48:H59)</f>
        <v>181830</v>
      </c>
    </row>
    <row r="62" spans="2:19" ht="15.75">
      <c r="B62" s="46" t="s">
        <v>99</v>
      </c>
      <c r="C62" s="617" t="s">
        <v>148</v>
      </c>
      <c r="D62" s="655"/>
      <c r="E62" s="655"/>
      <c r="F62" s="655"/>
      <c r="G62" s="655"/>
      <c r="H62" s="655"/>
      <c r="I62" s="656"/>
      <c r="J62" s="617" t="s">
        <v>25</v>
      </c>
      <c r="K62" s="656"/>
    </row>
    <row r="63" spans="2:19" ht="29.25" customHeight="1">
      <c r="B63" s="41" t="s">
        <v>560</v>
      </c>
      <c r="C63" s="657"/>
      <c r="D63" s="658"/>
      <c r="E63" s="658"/>
      <c r="F63" s="658"/>
      <c r="G63" s="658"/>
      <c r="H63" s="658"/>
      <c r="I63" s="659"/>
      <c r="J63" s="660"/>
      <c r="K63" s="661"/>
    </row>
    <row r="64" spans="2:19">
      <c r="B64" s="649" t="s">
        <v>561</v>
      </c>
      <c r="C64" s="568" t="s">
        <v>380</v>
      </c>
      <c r="D64" s="569"/>
      <c r="E64" s="569"/>
      <c r="F64" s="569"/>
      <c r="G64" s="569"/>
      <c r="H64" s="569"/>
      <c r="I64" s="570"/>
      <c r="J64" s="576">
        <f>+H48</f>
        <v>87000</v>
      </c>
      <c r="K64" s="570"/>
    </row>
    <row r="65" spans="2:11">
      <c r="B65" s="650"/>
      <c r="C65" s="571"/>
      <c r="D65" s="517"/>
      <c r="E65" s="517"/>
      <c r="F65" s="517"/>
      <c r="G65" s="517"/>
      <c r="H65" s="517"/>
      <c r="I65" s="572"/>
      <c r="J65" s="571"/>
      <c r="K65" s="572"/>
    </row>
    <row r="66" spans="2:11">
      <c r="B66" s="650"/>
      <c r="C66" s="571"/>
      <c r="D66" s="517"/>
      <c r="E66" s="517"/>
      <c r="F66" s="517"/>
      <c r="G66" s="517"/>
      <c r="H66" s="517"/>
      <c r="I66" s="572"/>
      <c r="J66" s="571"/>
      <c r="K66" s="572"/>
    </row>
    <row r="67" spans="2:11">
      <c r="B67" s="650"/>
      <c r="C67" s="571"/>
      <c r="D67" s="517"/>
      <c r="E67" s="517"/>
      <c r="F67" s="517"/>
      <c r="G67" s="517"/>
      <c r="H67" s="517"/>
      <c r="I67" s="572"/>
      <c r="J67" s="571"/>
      <c r="K67" s="572"/>
    </row>
    <row r="68" spans="2:11">
      <c r="B68" s="651"/>
      <c r="C68" s="573"/>
      <c r="D68" s="574"/>
      <c r="E68" s="574"/>
      <c r="F68" s="574"/>
      <c r="G68" s="574"/>
      <c r="H68" s="574"/>
      <c r="I68" s="575"/>
      <c r="J68" s="573"/>
      <c r="K68" s="575"/>
    </row>
    <row r="69" spans="2:11">
      <c r="B69" s="649" t="s">
        <v>562</v>
      </c>
      <c r="C69" s="568" t="s">
        <v>381</v>
      </c>
      <c r="D69" s="569"/>
      <c r="E69" s="569"/>
      <c r="F69" s="569"/>
      <c r="G69" s="569"/>
      <c r="H69" s="569"/>
      <c r="I69" s="570"/>
      <c r="J69" s="576">
        <f>+H52</f>
        <v>42630</v>
      </c>
      <c r="K69" s="570"/>
    </row>
    <row r="70" spans="2:11">
      <c r="B70" s="650"/>
      <c r="C70" s="571"/>
      <c r="D70" s="517"/>
      <c r="E70" s="517"/>
      <c r="F70" s="517"/>
      <c r="G70" s="517"/>
      <c r="H70" s="517"/>
      <c r="I70" s="572"/>
      <c r="J70" s="571"/>
      <c r="K70" s="572"/>
    </row>
    <row r="71" spans="2:11">
      <c r="B71" s="650"/>
      <c r="C71" s="571"/>
      <c r="D71" s="517"/>
      <c r="E71" s="517"/>
      <c r="F71" s="517"/>
      <c r="G71" s="517"/>
      <c r="H71" s="517"/>
      <c r="I71" s="572"/>
      <c r="J71" s="571"/>
      <c r="K71" s="572"/>
    </row>
    <row r="72" spans="2:11">
      <c r="B72" s="650"/>
      <c r="C72" s="571"/>
      <c r="D72" s="517"/>
      <c r="E72" s="517"/>
      <c r="F72" s="517"/>
      <c r="G72" s="517"/>
      <c r="H72" s="517"/>
      <c r="I72" s="572"/>
      <c r="J72" s="571"/>
      <c r="K72" s="572"/>
    </row>
    <row r="73" spans="2:11">
      <c r="B73" s="651"/>
      <c r="C73" s="573"/>
      <c r="D73" s="574"/>
      <c r="E73" s="574"/>
      <c r="F73" s="574"/>
      <c r="G73" s="574"/>
      <c r="H73" s="574"/>
      <c r="I73" s="575"/>
      <c r="J73" s="573"/>
      <c r="K73" s="575"/>
    </row>
    <row r="74" spans="2:11">
      <c r="B74" s="649" t="s">
        <v>563</v>
      </c>
      <c r="C74" s="568" t="s">
        <v>385</v>
      </c>
      <c r="D74" s="569"/>
      <c r="E74" s="569"/>
      <c r="F74" s="569"/>
      <c r="G74" s="569"/>
      <c r="H74" s="569"/>
      <c r="I74" s="570"/>
      <c r="J74" s="576">
        <f>+H56</f>
        <v>52200</v>
      </c>
      <c r="K74" s="570"/>
    </row>
    <row r="75" spans="2:11">
      <c r="B75" s="650"/>
      <c r="C75" s="571"/>
      <c r="D75" s="517"/>
      <c r="E75" s="517"/>
      <c r="F75" s="517"/>
      <c r="G75" s="517"/>
      <c r="H75" s="517"/>
      <c r="I75" s="572"/>
      <c r="J75" s="571"/>
      <c r="K75" s="572"/>
    </row>
    <row r="76" spans="2:11">
      <c r="B76" s="650"/>
      <c r="C76" s="571"/>
      <c r="D76" s="517"/>
      <c r="E76" s="517"/>
      <c r="F76" s="517"/>
      <c r="G76" s="517"/>
      <c r="H76" s="517"/>
      <c r="I76" s="572"/>
      <c r="J76" s="571"/>
      <c r="K76" s="572"/>
    </row>
    <row r="77" spans="2:11">
      <c r="B77" s="650"/>
      <c r="C77" s="571"/>
      <c r="D77" s="517"/>
      <c r="E77" s="517"/>
      <c r="F77" s="517"/>
      <c r="G77" s="517"/>
      <c r="H77" s="517"/>
      <c r="I77" s="572"/>
      <c r="J77" s="571"/>
      <c r="K77" s="572"/>
    </row>
    <row r="78" spans="2:11">
      <c r="B78" s="651"/>
      <c r="C78" s="573"/>
      <c r="D78" s="574"/>
      <c r="E78" s="574"/>
      <c r="F78" s="574"/>
      <c r="G78" s="574"/>
      <c r="H78" s="574"/>
      <c r="I78" s="575"/>
      <c r="J78" s="573"/>
      <c r="K78" s="575"/>
    </row>
    <row r="80" spans="2:11" ht="15.75">
      <c r="B80" s="662" t="s">
        <v>149</v>
      </c>
      <c r="C80" s="663"/>
      <c r="D80" s="663"/>
      <c r="E80" s="663"/>
      <c r="F80" s="117"/>
      <c r="G80" s="117"/>
      <c r="H80" s="117"/>
      <c r="I80" s="117"/>
      <c r="J80" s="117"/>
    </row>
    <row r="81" spans="2:10">
      <c r="B81" s="664" t="s">
        <v>104</v>
      </c>
      <c r="C81" s="37" t="s">
        <v>105</v>
      </c>
      <c r="D81" s="37" t="s">
        <v>106</v>
      </c>
      <c r="E81" s="664" t="s">
        <v>68</v>
      </c>
      <c r="F81" s="118"/>
      <c r="G81" s="692"/>
      <c r="H81" s="693"/>
      <c r="I81" s="693"/>
      <c r="J81" s="118"/>
    </row>
    <row r="82" spans="2:10">
      <c r="B82" s="665"/>
      <c r="C82" s="37">
        <v>2022</v>
      </c>
      <c r="D82" s="37">
        <v>2023</v>
      </c>
      <c r="E82" s="664"/>
      <c r="F82" s="8"/>
      <c r="G82" s="590"/>
      <c r="H82" s="591"/>
      <c r="I82" s="8"/>
      <c r="J82" s="9"/>
    </row>
    <row r="83" spans="2:10" s="19" customFormat="1">
      <c r="B83" s="10" t="s">
        <v>94</v>
      </c>
      <c r="C83" s="11"/>
      <c r="D83" s="17"/>
      <c r="E83" s="17"/>
      <c r="F83" s="18"/>
      <c r="G83" s="18"/>
      <c r="H83" s="18"/>
      <c r="I83" s="18"/>
      <c r="J83" s="18"/>
    </row>
    <row r="84" spans="2:10" s="14" customFormat="1">
      <c r="B84" s="16" t="s">
        <v>107</v>
      </c>
      <c r="C84" s="12"/>
      <c r="D84" s="12">
        <f>+H60</f>
        <v>181830</v>
      </c>
      <c r="E84" s="12"/>
      <c r="F84" s="13"/>
      <c r="G84" s="597"/>
      <c r="H84" s="597"/>
      <c r="I84" s="13"/>
      <c r="J84" s="13"/>
    </row>
    <row r="85" spans="2:10" s="14" customFormat="1">
      <c r="B85" s="16" t="s">
        <v>108</v>
      </c>
      <c r="C85" s="12"/>
      <c r="D85" s="12"/>
      <c r="E85" s="12"/>
      <c r="F85" s="13"/>
      <c r="G85" s="597"/>
      <c r="H85" s="597"/>
      <c r="I85" s="13"/>
      <c r="J85" s="13"/>
    </row>
    <row r="86" spans="2:10" s="14" customFormat="1">
      <c r="B86" s="16" t="s">
        <v>109</v>
      </c>
      <c r="C86" s="12"/>
      <c r="D86" s="12"/>
      <c r="E86" s="12"/>
      <c r="F86" s="13"/>
      <c r="G86" s="597"/>
      <c r="H86" s="597"/>
      <c r="I86" s="13"/>
      <c r="J86" s="13"/>
    </row>
    <row r="87" spans="2:10" s="19" customFormat="1">
      <c r="B87" s="10" t="s">
        <v>95</v>
      </c>
      <c r="C87" s="11"/>
      <c r="D87" s="17"/>
      <c r="E87" s="17"/>
      <c r="F87" s="18"/>
      <c r="G87" s="18"/>
      <c r="H87" s="18"/>
      <c r="I87" s="18"/>
      <c r="J87" s="18"/>
    </row>
    <row r="88" spans="2:10" s="14" customFormat="1">
      <c r="B88" s="16" t="s">
        <v>107</v>
      </c>
      <c r="C88" s="12"/>
      <c r="D88" s="12"/>
      <c r="E88" s="12"/>
      <c r="F88" s="13"/>
      <c r="G88" s="597"/>
      <c r="H88" s="597"/>
      <c r="I88" s="13"/>
      <c r="J88" s="13"/>
    </row>
    <row r="89" spans="2:10" s="14" customFormat="1">
      <c r="B89" s="16" t="s">
        <v>108</v>
      </c>
      <c r="C89" s="12"/>
      <c r="D89" s="12"/>
      <c r="E89" s="12"/>
      <c r="F89" s="13"/>
      <c r="G89" s="597"/>
      <c r="H89" s="597"/>
      <c r="I89" s="13"/>
      <c r="J89" s="13"/>
    </row>
    <row r="90" spans="2:10" s="14" customFormat="1">
      <c r="B90" s="16" t="s">
        <v>109</v>
      </c>
      <c r="C90" s="12"/>
      <c r="D90" s="12"/>
      <c r="E90" s="12"/>
      <c r="F90" s="13"/>
      <c r="G90" s="597"/>
      <c r="H90" s="597"/>
      <c r="I90" s="13"/>
      <c r="J90" s="13"/>
    </row>
    <row r="91" spans="2:10" s="19" customFormat="1">
      <c r="B91" s="10" t="s">
        <v>96</v>
      </c>
      <c r="C91" s="11"/>
      <c r="D91" s="17"/>
      <c r="E91" s="17"/>
      <c r="F91" s="18"/>
      <c r="G91" s="18"/>
      <c r="H91" s="18"/>
      <c r="I91" s="18"/>
      <c r="J91" s="18"/>
    </row>
    <row r="92" spans="2:10" s="14" customFormat="1">
      <c r="B92" s="16" t="s">
        <v>107</v>
      </c>
      <c r="C92" s="12"/>
      <c r="D92" s="12"/>
      <c r="E92" s="12"/>
      <c r="F92" s="13"/>
      <c r="G92" s="597"/>
      <c r="H92" s="597"/>
      <c r="I92" s="13"/>
      <c r="J92" s="13"/>
    </row>
    <row r="93" spans="2:10" s="14" customFormat="1">
      <c r="B93" s="16" t="s">
        <v>108</v>
      </c>
      <c r="C93" s="12"/>
      <c r="D93" s="12"/>
      <c r="E93" s="12"/>
      <c r="F93" s="13"/>
      <c r="G93" s="597"/>
      <c r="H93" s="597"/>
      <c r="I93" s="15"/>
      <c r="J93" s="15"/>
    </row>
    <row r="94" spans="2:10" s="14" customFormat="1">
      <c r="B94" s="16" t="s">
        <v>109</v>
      </c>
      <c r="C94" s="12"/>
      <c r="D94" s="12"/>
      <c r="E94" s="12"/>
      <c r="F94" s="13"/>
      <c r="G94" s="597"/>
      <c r="H94" s="597"/>
      <c r="I94" s="13"/>
      <c r="J94" s="13"/>
    </row>
    <row r="95" spans="2:10" s="19" customFormat="1">
      <c r="B95" s="10" t="s">
        <v>110</v>
      </c>
      <c r="C95" s="11"/>
      <c r="D95" s="17"/>
      <c r="E95" s="17"/>
      <c r="F95" s="18"/>
      <c r="G95" s="18"/>
      <c r="H95" s="18"/>
      <c r="I95" s="18"/>
      <c r="J95" s="18"/>
    </row>
    <row r="96" spans="2:10" s="14" customFormat="1">
      <c r="B96" s="16" t="s">
        <v>107</v>
      </c>
      <c r="C96" s="12"/>
      <c r="D96" s="12"/>
      <c r="E96" s="12"/>
      <c r="F96" s="13"/>
      <c r="G96" s="597"/>
      <c r="H96" s="597"/>
      <c r="I96" s="13"/>
      <c r="J96" s="13"/>
    </row>
    <row r="97" spans="2:10" s="14" customFormat="1">
      <c r="B97" s="16" t="s">
        <v>108</v>
      </c>
      <c r="C97" s="12"/>
      <c r="D97" s="12"/>
      <c r="E97" s="12"/>
      <c r="F97" s="13"/>
      <c r="G97" s="597"/>
      <c r="H97" s="597"/>
      <c r="I97" s="13"/>
      <c r="J97" s="13"/>
    </row>
    <row r="98" spans="2:10" s="14" customFormat="1">
      <c r="B98" s="16" t="s">
        <v>109</v>
      </c>
      <c r="C98" s="12"/>
      <c r="D98" s="12"/>
      <c r="E98" s="12"/>
      <c r="F98" s="13"/>
      <c r="G98" s="597"/>
      <c r="H98" s="597"/>
      <c r="I98" s="13"/>
      <c r="J98" s="13"/>
    </row>
    <row r="99" spans="2:10" s="19" customFormat="1">
      <c r="B99" s="10" t="s">
        <v>111</v>
      </c>
      <c r="C99" s="11"/>
      <c r="D99" s="17"/>
      <c r="E99" s="17"/>
      <c r="F99" s="18"/>
      <c r="G99" s="18"/>
      <c r="H99" s="18"/>
      <c r="I99" s="18"/>
      <c r="J99" s="18"/>
    </row>
    <row r="100" spans="2:10" s="14" customFormat="1">
      <c r="B100" s="16" t="s">
        <v>107</v>
      </c>
      <c r="C100" s="12"/>
      <c r="D100" s="12"/>
      <c r="E100" s="12"/>
      <c r="F100" s="13"/>
      <c r="G100" s="597"/>
      <c r="H100" s="597"/>
      <c r="I100" s="13"/>
      <c r="J100" s="13"/>
    </row>
    <row r="101" spans="2:10" s="14" customFormat="1">
      <c r="B101" s="16" t="s">
        <v>108</v>
      </c>
      <c r="C101" s="12"/>
      <c r="D101" s="12"/>
      <c r="E101" s="12"/>
      <c r="F101" s="13"/>
      <c r="G101" s="597"/>
      <c r="H101" s="597"/>
      <c r="I101" s="13"/>
      <c r="J101" s="13"/>
    </row>
    <row r="102" spans="2:10" s="14" customFormat="1">
      <c r="B102" s="16" t="s">
        <v>109</v>
      </c>
      <c r="C102" s="12"/>
      <c r="D102" s="12"/>
      <c r="E102" s="12"/>
      <c r="F102" s="13"/>
      <c r="G102" s="597"/>
      <c r="H102" s="597"/>
      <c r="I102" s="13"/>
      <c r="J102" s="13"/>
    </row>
    <row r="103" spans="2:10" s="19" customFormat="1">
      <c r="B103" s="10" t="s">
        <v>112</v>
      </c>
      <c r="C103" s="11"/>
      <c r="D103" s="17"/>
      <c r="E103" s="17"/>
      <c r="F103" s="18"/>
      <c r="G103" s="18"/>
      <c r="H103" s="18"/>
      <c r="I103" s="18"/>
      <c r="J103" s="18"/>
    </row>
    <row r="104" spans="2:10" s="14" customFormat="1">
      <c r="B104" s="16" t="s">
        <v>107</v>
      </c>
      <c r="C104" s="12"/>
      <c r="D104" s="12"/>
      <c r="E104" s="12"/>
      <c r="F104" s="13"/>
      <c r="G104" s="597"/>
      <c r="H104" s="597"/>
      <c r="I104" s="13"/>
      <c r="J104" s="13"/>
    </row>
    <row r="105" spans="2:10" s="14" customFormat="1">
      <c r="B105" s="16" t="s">
        <v>108</v>
      </c>
      <c r="C105" s="12"/>
      <c r="D105" s="12"/>
      <c r="E105" s="12"/>
      <c r="F105" s="13"/>
      <c r="G105" s="597"/>
      <c r="H105" s="597"/>
      <c r="I105" s="13"/>
      <c r="J105" s="13"/>
    </row>
    <row r="106" spans="2:10" s="14" customFormat="1">
      <c r="B106" s="16" t="s">
        <v>109</v>
      </c>
      <c r="C106" s="12"/>
      <c r="D106" s="12"/>
      <c r="E106" s="12"/>
      <c r="F106" s="13"/>
      <c r="G106" s="597"/>
      <c r="H106" s="597"/>
      <c r="I106" s="13"/>
      <c r="J106" s="13"/>
    </row>
    <row r="107" spans="2:10" s="19" customFormat="1">
      <c r="B107" s="10" t="s">
        <v>97</v>
      </c>
      <c r="C107" s="11"/>
      <c r="D107" s="17"/>
      <c r="E107" s="17"/>
      <c r="F107" s="18"/>
      <c r="G107" s="18"/>
      <c r="H107" s="18"/>
      <c r="I107" s="18"/>
      <c r="J107" s="18"/>
    </row>
    <row r="108" spans="2:10" s="14" customFormat="1">
      <c r="B108" s="16" t="s">
        <v>107</v>
      </c>
      <c r="C108" s="12"/>
      <c r="D108" s="12"/>
      <c r="E108" s="12"/>
      <c r="F108" s="13"/>
      <c r="G108" s="597"/>
      <c r="H108" s="597"/>
      <c r="I108" s="13"/>
      <c r="J108" s="13"/>
    </row>
    <row r="109" spans="2:10" s="14" customFormat="1">
      <c r="B109" s="16" t="s">
        <v>108</v>
      </c>
      <c r="C109" s="12"/>
      <c r="D109" s="12"/>
      <c r="E109" s="12"/>
      <c r="F109" s="13"/>
      <c r="G109" s="597"/>
      <c r="H109" s="597"/>
      <c r="I109" s="13"/>
      <c r="J109" s="13"/>
    </row>
    <row r="110" spans="2:10" s="14" customFormat="1">
      <c r="B110" s="16" t="s">
        <v>109</v>
      </c>
      <c r="C110" s="12"/>
      <c r="D110" s="12"/>
      <c r="E110" s="12"/>
      <c r="F110" s="13"/>
      <c r="G110" s="597"/>
      <c r="H110" s="597"/>
      <c r="I110" s="13"/>
      <c r="J110" s="13"/>
    </row>
    <row r="111" spans="2:10" s="19" customFormat="1">
      <c r="B111" s="10" t="s">
        <v>25</v>
      </c>
      <c r="C111" s="11"/>
      <c r="D111" s="17"/>
      <c r="E111" s="17"/>
      <c r="F111" s="18"/>
      <c r="G111" s="18"/>
      <c r="H111" s="18"/>
      <c r="I111" s="18"/>
      <c r="J111" s="18"/>
    </row>
    <row r="112" spans="2:10" s="14" customFormat="1">
      <c r="B112" s="16" t="s">
        <v>107</v>
      </c>
      <c r="C112" s="12"/>
      <c r="D112" s="12">
        <f>+D84</f>
        <v>181830</v>
      </c>
      <c r="E112" s="12"/>
      <c r="F112" s="13"/>
      <c r="G112" s="597"/>
      <c r="H112" s="597"/>
      <c r="I112" s="13"/>
      <c r="J112" s="13"/>
    </row>
    <row r="113" spans="2:10" s="14" customFormat="1">
      <c r="B113" s="16" t="s">
        <v>108</v>
      </c>
      <c r="C113" s="12"/>
      <c r="D113" s="12"/>
      <c r="E113" s="12"/>
      <c r="F113" s="13"/>
      <c r="G113" s="597"/>
      <c r="H113" s="597"/>
      <c r="I113" s="13"/>
      <c r="J113" s="13"/>
    </row>
    <row r="114" spans="2:10" s="14" customFormat="1">
      <c r="B114" s="16" t="s">
        <v>109</v>
      </c>
      <c r="C114" s="12"/>
      <c r="D114" s="12"/>
      <c r="E114" s="12"/>
      <c r="F114" s="13"/>
      <c r="G114" s="597"/>
      <c r="H114" s="597"/>
      <c r="I114" s="13"/>
      <c r="J114" s="13"/>
    </row>
  </sheetData>
  <mergeCells count="152">
    <mergeCell ref="G109:H109"/>
    <mergeCell ref="G110:H110"/>
    <mergeCell ref="G112:H112"/>
    <mergeCell ref="G113:H113"/>
    <mergeCell ref="G114:H114"/>
    <mergeCell ref="G101:H101"/>
    <mergeCell ref="G102:H102"/>
    <mergeCell ref="G104:H104"/>
    <mergeCell ref="G105:H105"/>
    <mergeCell ref="G106:H106"/>
    <mergeCell ref="G108:H108"/>
    <mergeCell ref="G93:H93"/>
    <mergeCell ref="G94:H94"/>
    <mergeCell ref="G96:H96"/>
    <mergeCell ref="G97:H97"/>
    <mergeCell ref="G98:H98"/>
    <mergeCell ref="G100:H100"/>
    <mergeCell ref="G85:H85"/>
    <mergeCell ref="G86:H86"/>
    <mergeCell ref="G88:H88"/>
    <mergeCell ref="G89:H89"/>
    <mergeCell ref="G90:H90"/>
    <mergeCell ref="G92:H92"/>
    <mergeCell ref="B80:E80"/>
    <mergeCell ref="B81:B82"/>
    <mergeCell ref="E81:E82"/>
    <mergeCell ref="G81:I81"/>
    <mergeCell ref="G82:H82"/>
    <mergeCell ref="G84:H84"/>
    <mergeCell ref="B74:B78"/>
    <mergeCell ref="C74:I78"/>
    <mergeCell ref="J74:K78"/>
    <mergeCell ref="M56:M59"/>
    <mergeCell ref="N56:N59"/>
    <mergeCell ref="B64:B68"/>
    <mergeCell ref="C64:I68"/>
    <mergeCell ref="J64:K68"/>
    <mergeCell ref="B69:B73"/>
    <mergeCell ref="C69:I73"/>
    <mergeCell ref="J69:K73"/>
    <mergeCell ref="B60:G60"/>
    <mergeCell ref="C62:I62"/>
    <mergeCell ref="J62:K62"/>
    <mergeCell ref="C63:I63"/>
    <mergeCell ref="J63:K63"/>
    <mergeCell ref="I56:I59"/>
    <mergeCell ref="J56:J59"/>
    <mergeCell ref="K56:K59"/>
    <mergeCell ref="L56:L59"/>
    <mergeCell ref="J48:J51"/>
    <mergeCell ref="K48:K51"/>
    <mergeCell ref="L48:L51"/>
    <mergeCell ref="Q52:Q55"/>
    <mergeCell ref="R52:R55"/>
    <mergeCell ref="S52:S55"/>
    <mergeCell ref="B56:B59"/>
    <mergeCell ref="C56:C59"/>
    <mergeCell ref="D56:D59"/>
    <mergeCell ref="E56:E59"/>
    <mergeCell ref="F56:F59"/>
    <mergeCell ref="G56:G59"/>
    <mergeCell ref="H56:H59"/>
    <mergeCell ref="K52:K55"/>
    <mergeCell ref="L52:L55"/>
    <mergeCell ref="M52:M55"/>
    <mergeCell ref="N52:N55"/>
    <mergeCell ref="O52:O55"/>
    <mergeCell ref="P52:P55"/>
    <mergeCell ref="O56:O59"/>
    <mergeCell ref="P56:P59"/>
    <mergeCell ref="Q56:Q59"/>
    <mergeCell ref="R56:R59"/>
    <mergeCell ref="S56:S59"/>
    <mergeCell ref="B48:B51"/>
    <mergeCell ref="C48:C51"/>
    <mergeCell ref="D48:D51"/>
    <mergeCell ref="E48:E51"/>
    <mergeCell ref="F48:F51"/>
    <mergeCell ref="S48:S51"/>
    <mergeCell ref="B52:B55"/>
    <mergeCell ref="C52:C55"/>
    <mergeCell ref="D52:D55"/>
    <mergeCell ref="E52:E55"/>
    <mergeCell ref="F52:F55"/>
    <mergeCell ref="G52:G55"/>
    <mergeCell ref="H52:H55"/>
    <mergeCell ref="I52:I55"/>
    <mergeCell ref="J52:J55"/>
    <mergeCell ref="M48:M51"/>
    <mergeCell ref="N48:N51"/>
    <mergeCell ref="O48:O51"/>
    <mergeCell ref="P48:P51"/>
    <mergeCell ref="Q48:Q51"/>
    <mergeCell ref="R48:R51"/>
    <mergeCell ref="G48:G51"/>
    <mergeCell ref="H48:H51"/>
    <mergeCell ref="I48:I51"/>
    <mergeCell ref="B45:S45"/>
    <mergeCell ref="B46:B47"/>
    <mergeCell ref="C46:C47"/>
    <mergeCell ref="D46:D47"/>
    <mergeCell ref="E46:E47"/>
    <mergeCell ref="F46:F47"/>
    <mergeCell ref="G46:G47"/>
    <mergeCell ref="H46:H47"/>
    <mergeCell ref="I46:I47"/>
    <mergeCell ref="J46:J47"/>
    <mergeCell ref="K46:K47"/>
    <mergeCell ref="L46:L47"/>
    <mergeCell ref="M46:M47"/>
    <mergeCell ref="N46:N47"/>
    <mergeCell ref="O46:S46"/>
    <mergeCell ref="B39:S39"/>
    <mergeCell ref="C40:S40"/>
    <mergeCell ref="B41:B42"/>
    <mergeCell ref="C41:S42"/>
    <mergeCell ref="B43:B44"/>
    <mergeCell ref="C43:C44"/>
    <mergeCell ref="D43:D44"/>
    <mergeCell ref="E43:E44"/>
    <mergeCell ref="F43:S44"/>
    <mergeCell ref="C38:D38"/>
    <mergeCell ref="F38:G38"/>
    <mergeCell ref="I38:K38"/>
    <mergeCell ref="B10:B35"/>
    <mergeCell ref="G10:G35"/>
    <mergeCell ref="I10:J10"/>
    <mergeCell ref="I11:J11"/>
    <mergeCell ref="I12:J12"/>
    <mergeCell ref="I13:J13"/>
    <mergeCell ref="I14:J14"/>
    <mergeCell ref="I15:J15"/>
    <mergeCell ref="H16:K35"/>
    <mergeCell ref="B8:B9"/>
    <mergeCell ref="C8:D9"/>
    <mergeCell ref="E8:E9"/>
    <mergeCell ref="F8:H9"/>
    <mergeCell ref="I8:K9"/>
    <mergeCell ref="C36:D36"/>
    <mergeCell ref="F36:G36"/>
    <mergeCell ref="H36:K36"/>
    <mergeCell ref="B37:K37"/>
    <mergeCell ref="B1:K1"/>
    <mergeCell ref="B2:K2"/>
    <mergeCell ref="C3:H3"/>
    <mergeCell ref="J3:K3"/>
    <mergeCell ref="C4:K4"/>
    <mergeCell ref="C5:K5"/>
    <mergeCell ref="B6:K6"/>
    <mergeCell ref="B7:D7"/>
    <mergeCell ref="F7:H7"/>
    <mergeCell ref="I7:K7"/>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S222"/>
  <sheetViews>
    <sheetView showGridLines="0" zoomScale="80" zoomScaleNormal="80" workbookViewId="0"/>
  </sheetViews>
  <sheetFormatPr baseColWidth="10" defaultColWidth="9.140625" defaultRowHeight="12.75"/>
  <cols>
    <col min="2" max="2" width="27.28515625" customWidth="1"/>
    <col min="3" max="3" width="19.5703125" customWidth="1"/>
    <col min="4" max="6" width="15.5703125" customWidth="1"/>
    <col min="7" max="7" width="14.28515625" customWidth="1"/>
    <col min="8" max="8" width="17.5703125" customWidth="1"/>
    <col min="9" max="19" width="15.5703125" customWidth="1"/>
  </cols>
  <sheetData>
    <row r="1" spans="2:19" ht="63.75" customHeight="1">
      <c r="B1" s="616" t="s">
        <v>0</v>
      </c>
      <c r="C1" s="616"/>
      <c r="D1" s="616"/>
      <c r="E1" s="616"/>
      <c r="F1" s="616"/>
      <c r="G1" s="616"/>
      <c r="H1" s="616"/>
      <c r="I1" s="616"/>
      <c r="J1" s="616"/>
      <c r="K1" s="616"/>
      <c r="L1" s="6"/>
      <c r="M1" s="6"/>
      <c r="N1" s="6"/>
      <c r="O1" s="6"/>
      <c r="P1" s="6"/>
      <c r="Q1" s="6"/>
      <c r="R1" s="6"/>
      <c r="S1" s="6"/>
    </row>
    <row r="2" spans="2:19" ht="15.75">
      <c r="B2" s="617" t="s">
        <v>631</v>
      </c>
      <c r="C2" s="618"/>
      <c r="D2" s="618"/>
      <c r="E2" s="618"/>
      <c r="F2" s="618"/>
      <c r="G2" s="618"/>
      <c r="H2" s="618"/>
      <c r="I2" s="618"/>
      <c r="J2" s="618"/>
      <c r="K2" s="618"/>
      <c r="M2" s="6"/>
      <c r="N2" s="6"/>
      <c r="O2" s="6"/>
      <c r="P2" s="6"/>
      <c r="Q2" s="6"/>
      <c r="R2" s="6"/>
      <c r="S2" s="6"/>
    </row>
    <row r="3" spans="2:19" ht="75" customHeight="1">
      <c r="B3" s="35" t="s">
        <v>150</v>
      </c>
      <c r="C3" s="547" t="s">
        <v>268</v>
      </c>
      <c r="D3" s="547"/>
      <c r="E3" s="547"/>
      <c r="F3" s="547"/>
      <c r="G3" s="547"/>
      <c r="H3" s="547"/>
      <c r="I3" s="45" t="s">
        <v>151</v>
      </c>
      <c r="J3" s="496">
        <v>4</v>
      </c>
      <c r="K3" s="496"/>
      <c r="M3" s="6"/>
      <c r="N3" s="6"/>
      <c r="O3" s="6"/>
      <c r="P3" s="6"/>
      <c r="Q3" s="6"/>
      <c r="R3" s="6"/>
      <c r="S3" s="6"/>
    </row>
    <row r="4" spans="2:19" ht="53.25" customHeight="1">
      <c r="B4" s="35" t="s">
        <v>75</v>
      </c>
      <c r="C4" s="497" t="s">
        <v>360</v>
      </c>
      <c r="D4" s="497"/>
      <c r="E4" s="497"/>
      <c r="F4" s="497"/>
      <c r="G4" s="497"/>
      <c r="H4" s="497"/>
      <c r="I4" s="497"/>
      <c r="J4" s="497"/>
      <c r="K4" s="497"/>
      <c r="M4" s="6"/>
      <c r="N4" s="6"/>
      <c r="O4" s="6"/>
      <c r="P4" s="6"/>
      <c r="Q4" s="6"/>
      <c r="R4" s="6"/>
      <c r="S4" s="6"/>
    </row>
    <row r="5" spans="2:19" ht="63" customHeight="1">
      <c r="B5" s="35" t="s">
        <v>76</v>
      </c>
      <c r="C5" s="497" t="s">
        <v>361</v>
      </c>
      <c r="D5" s="497"/>
      <c r="E5" s="497"/>
      <c r="F5" s="497"/>
      <c r="G5" s="497"/>
      <c r="H5" s="497"/>
      <c r="I5" s="497"/>
      <c r="J5" s="497"/>
      <c r="K5" s="497"/>
      <c r="M5" s="6"/>
      <c r="N5" s="6"/>
      <c r="O5" s="6"/>
      <c r="P5" s="6"/>
      <c r="Q5" s="6"/>
      <c r="R5" s="6"/>
      <c r="S5" s="6"/>
    </row>
    <row r="6" spans="2:19" ht="15.75">
      <c r="B6" s="617" t="s">
        <v>144</v>
      </c>
      <c r="C6" s="619"/>
      <c r="D6" s="619"/>
      <c r="E6" s="619"/>
      <c r="F6" s="619"/>
      <c r="G6" s="619"/>
      <c r="H6" s="619"/>
      <c r="I6" s="619"/>
      <c r="J6" s="619"/>
      <c r="K6" s="620"/>
    </row>
    <row r="7" spans="2:19" ht="15.75">
      <c r="B7" s="617" t="s">
        <v>8</v>
      </c>
      <c r="C7" s="621"/>
      <c r="D7" s="622"/>
      <c r="E7" s="46" t="s">
        <v>9</v>
      </c>
      <c r="F7" s="617" t="s">
        <v>10</v>
      </c>
      <c r="G7" s="621"/>
      <c r="H7" s="622"/>
      <c r="I7" s="617" t="s">
        <v>11</v>
      </c>
      <c r="J7" s="621"/>
      <c r="K7" s="622"/>
    </row>
    <row r="8" spans="2:19">
      <c r="B8" s="623" t="s">
        <v>152</v>
      </c>
      <c r="C8" s="625">
        <v>58</v>
      </c>
      <c r="D8" s="515"/>
      <c r="E8" s="626"/>
      <c r="F8" s="627"/>
      <c r="G8" s="514"/>
      <c r="H8" s="515"/>
      <c r="I8" s="627"/>
      <c r="J8" s="514"/>
      <c r="K8" s="515"/>
    </row>
    <row r="9" spans="2:19">
      <c r="B9" s="624"/>
      <c r="C9" s="519"/>
      <c r="D9" s="521"/>
      <c r="E9" s="512"/>
      <c r="F9" s="519"/>
      <c r="G9" s="520"/>
      <c r="H9" s="521"/>
      <c r="I9" s="519"/>
      <c r="J9" s="520"/>
      <c r="K9" s="521"/>
    </row>
    <row r="10" spans="2:19" ht="25.5">
      <c r="B10" s="623" t="s">
        <v>153</v>
      </c>
      <c r="C10" s="48" t="s">
        <v>12</v>
      </c>
      <c r="D10" s="48" t="s">
        <v>13</v>
      </c>
      <c r="E10" s="48" t="s">
        <v>5</v>
      </c>
      <c r="F10" s="48" t="s">
        <v>14</v>
      </c>
      <c r="G10" s="632" t="s">
        <v>154</v>
      </c>
      <c r="H10" s="48" t="s">
        <v>15</v>
      </c>
      <c r="I10" s="635"/>
      <c r="J10" s="636"/>
      <c r="K10" s="48" t="s">
        <v>14</v>
      </c>
    </row>
    <row r="11" spans="2:19">
      <c r="B11" s="630"/>
      <c r="C11" s="48" t="s">
        <v>16</v>
      </c>
      <c r="D11" s="48">
        <f>SUM(D12:D13)</f>
        <v>116331</v>
      </c>
      <c r="E11" s="48">
        <f>SUM(E12:E13)</f>
        <v>114600</v>
      </c>
      <c r="F11" s="48">
        <f t="shared" ref="F11:F34" si="0">SUM(D11:E11)</f>
        <v>230931</v>
      </c>
      <c r="G11" s="633"/>
      <c r="H11" s="2" t="s">
        <v>17</v>
      </c>
      <c r="I11" s="532"/>
      <c r="J11" s="505"/>
      <c r="K11" s="3">
        <v>0</v>
      </c>
    </row>
    <row r="12" spans="2:19">
      <c r="B12" s="630"/>
      <c r="C12" s="23" t="s">
        <v>18</v>
      </c>
      <c r="D12" s="4">
        <v>0</v>
      </c>
      <c r="E12" s="4">
        <v>0</v>
      </c>
      <c r="F12" s="23">
        <f t="shared" si="0"/>
        <v>0</v>
      </c>
      <c r="G12" s="633"/>
      <c r="H12" s="2" t="s">
        <v>19</v>
      </c>
      <c r="I12" s="532"/>
      <c r="J12" s="505"/>
      <c r="K12" s="3">
        <v>0</v>
      </c>
    </row>
    <row r="13" spans="2:19">
      <c r="B13" s="630"/>
      <c r="C13" s="23" t="s">
        <v>20</v>
      </c>
      <c r="D13" s="4">
        <v>116331</v>
      </c>
      <c r="E13" s="4">
        <v>114600</v>
      </c>
      <c r="F13" s="23">
        <f t="shared" si="0"/>
        <v>230931</v>
      </c>
      <c r="G13" s="633"/>
      <c r="H13" s="2" t="s">
        <v>21</v>
      </c>
      <c r="I13" s="532"/>
      <c r="J13" s="505"/>
      <c r="K13" s="3">
        <v>0</v>
      </c>
    </row>
    <row r="14" spans="2:19">
      <c r="B14" s="630"/>
      <c r="C14" s="48" t="s">
        <v>22</v>
      </c>
      <c r="D14" s="48">
        <f>SUM(D15:D16)</f>
        <v>251226</v>
      </c>
      <c r="E14" s="48">
        <f>SUM(E15:E16)</f>
        <v>244281</v>
      </c>
      <c r="F14" s="48">
        <f t="shared" si="0"/>
        <v>495507</v>
      </c>
      <c r="G14" s="633"/>
      <c r="H14" s="2" t="s">
        <v>23</v>
      </c>
      <c r="I14" s="532"/>
      <c r="J14" s="505"/>
      <c r="K14" s="3">
        <v>0</v>
      </c>
    </row>
    <row r="15" spans="2:19">
      <c r="B15" s="630"/>
      <c r="C15" s="23" t="s">
        <v>24</v>
      </c>
      <c r="D15" s="4">
        <v>122972</v>
      </c>
      <c r="E15" s="4">
        <v>119755</v>
      </c>
      <c r="F15" s="23">
        <f t="shared" si="0"/>
        <v>242727</v>
      </c>
      <c r="G15" s="633"/>
      <c r="H15" s="49" t="s">
        <v>25</v>
      </c>
      <c r="I15" s="635"/>
      <c r="J15" s="636"/>
      <c r="K15" s="48">
        <f>SUM(K11:K14)</f>
        <v>0</v>
      </c>
    </row>
    <row r="16" spans="2:19">
      <c r="B16" s="630"/>
      <c r="C16" s="23" t="s">
        <v>26</v>
      </c>
      <c r="D16" s="4">
        <v>128254</v>
      </c>
      <c r="E16" s="4">
        <v>124526</v>
      </c>
      <c r="F16" s="23">
        <f t="shared" si="0"/>
        <v>252780</v>
      </c>
      <c r="G16" s="633"/>
      <c r="H16" s="513"/>
      <c r="I16" s="514"/>
      <c r="J16" s="514"/>
      <c r="K16" s="515"/>
    </row>
    <row r="17" spans="2:11">
      <c r="B17" s="630"/>
      <c r="C17" s="48" t="s">
        <v>27</v>
      </c>
      <c r="D17" s="48">
        <f>SUM(D18:D20)</f>
        <v>347446</v>
      </c>
      <c r="E17" s="48">
        <f>SUM(E18:E20)</f>
        <v>359444</v>
      </c>
      <c r="F17" s="48">
        <f t="shared" si="0"/>
        <v>706890</v>
      </c>
      <c r="G17" s="633"/>
      <c r="H17" s="516"/>
      <c r="I17" s="517"/>
      <c r="J17" s="517"/>
      <c r="K17" s="518"/>
    </row>
    <row r="18" spans="2:11">
      <c r="B18" s="630"/>
      <c r="C18" s="23" t="s">
        <v>28</v>
      </c>
      <c r="D18" s="4">
        <v>127984</v>
      </c>
      <c r="E18" s="4">
        <v>125813</v>
      </c>
      <c r="F18" s="23">
        <f t="shared" si="0"/>
        <v>253797</v>
      </c>
      <c r="G18" s="633"/>
      <c r="H18" s="516"/>
      <c r="I18" s="517"/>
      <c r="J18" s="517"/>
      <c r="K18" s="518"/>
    </row>
    <row r="19" spans="2:11">
      <c r="B19" s="630"/>
      <c r="C19" s="23" t="s">
        <v>29</v>
      </c>
      <c r="D19" s="4">
        <v>113430</v>
      </c>
      <c r="E19" s="4">
        <v>118699</v>
      </c>
      <c r="F19" s="23">
        <f t="shared" si="0"/>
        <v>232129</v>
      </c>
      <c r="G19" s="633"/>
      <c r="H19" s="516"/>
      <c r="I19" s="517"/>
      <c r="J19" s="517"/>
      <c r="K19" s="518"/>
    </row>
    <row r="20" spans="2:11">
      <c r="B20" s="630"/>
      <c r="C20" s="23" t="s">
        <v>30</v>
      </c>
      <c r="D20" s="4">
        <v>106032</v>
      </c>
      <c r="E20" s="4">
        <v>114932</v>
      </c>
      <c r="F20" s="23">
        <f t="shared" si="0"/>
        <v>220964</v>
      </c>
      <c r="G20" s="633"/>
      <c r="H20" s="516"/>
      <c r="I20" s="517"/>
      <c r="J20" s="517"/>
      <c r="K20" s="518"/>
    </row>
    <row r="21" spans="2:11">
      <c r="B21" s="630"/>
      <c r="C21" s="48" t="s">
        <v>31</v>
      </c>
      <c r="D21" s="48">
        <f>SUM(D22:D28)</f>
        <v>536314</v>
      </c>
      <c r="E21" s="48">
        <f>SUM(E22:E28)</f>
        <v>596707</v>
      </c>
      <c r="F21" s="48">
        <f t="shared" si="0"/>
        <v>1133021</v>
      </c>
      <c r="G21" s="633"/>
      <c r="H21" s="516"/>
      <c r="I21" s="517"/>
      <c r="J21" s="517"/>
      <c r="K21" s="518"/>
    </row>
    <row r="22" spans="2:11">
      <c r="B22" s="630"/>
      <c r="C22" s="23" t="s">
        <v>32</v>
      </c>
      <c r="D22" s="4">
        <v>96754</v>
      </c>
      <c r="E22" s="4">
        <v>107534</v>
      </c>
      <c r="F22" s="23">
        <f t="shared" si="0"/>
        <v>204288</v>
      </c>
      <c r="G22" s="633"/>
      <c r="H22" s="516"/>
      <c r="I22" s="517"/>
      <c r="J22" s="517"/>
      <c r="K22" s="518"/>
    </row>
    <row r="23" spans="2:11">
      <c r="B23" s="630"/>
      <c r="C23" s="23" t="s">
        <v>33</v>
      </c>
      <c r="D23" s="4">
        <v>90728</v>
      </c>
      <c r="E23" s="4">
        <v>101241</v>
      </c>
      <c r="F23" s="23">
        <f t="shared" si="0"/>
        <v>191969</v>
      </c>
      <c r="G23" s="633"/>
      <c r="H23" s="516"/>
      <c r="I23" s="517"/>
      <c r="J23" s="517"/>
      <c r="K23" s="518"/>
    </row>
    <row r="24" spans="2:11">
      <c r="B24" s="630"/>
      <c r="C24" s="23" t="s">
        <v>34</v>
      </c>
      <c r="D24" s="4">
        <v>85394</v>
      </c>
      <c r="E24" s="4">
        <v>94780</v>
      </c>
      <c r="F24" s="23">
        <f t="shared" si="0"/>
        <v>180174</v>
      </c>
      <c r="G24" s="633"/>
      <c r="H24" s="516"/>
      <c r="I24" s="517"/>
      <c r="J24" s="517"/>
      <c r="K24" s="518"/>
    </row>
    <row r="25" spans="2:11">
      <c r="B25" s="630"/>
      <c r="C25" s="23" t="s">
        <v>35</v>
      </c>
      <c r="D25" s="4">
        <v>80668</v>
      </c>
      <c r="E25" s="4">
        <v>88785</v>
      </c>
      <c r="F25" s="23">
        <f t="shared" si="0"/>
        <v>169453</v>
      </c>
      <c r="G25" s="633"/>
      <c r="H25" s="516"/>
      <c r="I25" s="517"/>
      <c r="J25" s="517"/>
      <c r="K25" s="518"/>
    </row>
    <row r="26" spans="2:11">
      <c r="B26" s="630"/>
      <c r="C26" s="23" t="s">
        <v>36</v>
      </c>
      <c r="D26" s="4">
        <v>72445</v>
      </c>
      <c r="E26" s="4">
        <v>81291</v>
      </c>
      <c r="F26" s="23">
        <f t="shared" si="0"/>
        <v>153736</v>
      </c>
      <c r="G26" s="633"/>
      <c r="H26" s="516"/>
      <c r="I26" s="517"/>
      <c r="J26" s="517"/>
      <c r="K26" s="518"/>
    </row>
    <row r="27" spans="2:11">
      <c r="B27" s="630"/>
      <c r="C27" s="23" t="s">
        <v>37</v>
      </c>
      <c r="D27" s="4">
        <v>59294</v>
      </c>
      <c r="E27" s="4">
        <v>66472</v>
      </c>
      <c r="F27" s="23">
        <f t="shared" si="0"/>
        <v>125766</v>
      </c>
      <c r="G27" s="633"/>
      <c r="H27" s="516"/>
      <c r="I27" s="517"/>
      <c r="J27" s="517"/>
      <c r="K27" s="518"/>
    </row>
    <row r="28" spans="2:11">
      <c r="B28" s="630"/>
      <c r="C28" s="23" t="s">
        <v>38</v>
      </c>
      <c r="D28" s="4">
        <v>51031</v>
      </c>
      <c r="E28" s="4">
        <v>56604</v>
      </c>
      <c r="F28" s="23">
        <f t="shared" si="0"/>
        <v>107635</v>
      </c>
      <c r="G28" s="633"/>
      <c r="H28" s="516"/>
      <c r="I28" s="517"/>
      <c r="J28" s="517"/>
      <c r="K28" s="518"/>
    </row>
    <row r="29" spans="2:11">
      <c r="B29" s="630"/>
      <c r="C29" s="48" t="s">
        <v>39</v>
      </c>
      <c r="D29" s="48">
        <f>SUM(D30:D34)</f>
        <v>121134</v>
      </c>
      <c r="E29" s="48">
        <f>SUM(E30:E34)</f>
        <v>134772</v>
      </c>
      <c r="F29" s="48">
        <f t="shared" si="0"/>
        <v>255906</v>
      </c>
      <c r="G29" s="633"/>
      <c r="H29" s="516"/>
      <c r="I29" s="517"/>
      <c r="J29" s="517"/>
      <c r="K29" s="518"/>
    </row>
    <row r="30" spans="2:11">
      <c r="B30" s="630"/>
      <c r="C30" s="23" t="s">
        <v>40</v>
      </c>
      <c r="D30" s="4">
        <v>39217</v>
      </c>
      <c r="E30" s="4">
        <v>43019</v>
      </c>
      <c r="F30" s="23">
        <f t="shared" si="0"/>
        <v>82236</v>
      </c>
      <c r="G30" s="633"/>
      <c r="H30" s="516"/>
      <c r="I30" s="517"/>
      <c r="J30" s="517"/>
      <c r="K30" s="518"/>
    </row>
    <row r="31" spans="2:11">
      <c r="B31" s="630"/>
      <c r="C31" s="23" t="s">
        <v>41</v>
      </c>
      <c r="D31" s="4">
        <v>30156</v>
      </c>
      <c r="E31" s="4">
        <v>33001</v>
      </c>
      <c r="F31" s="23">
        <f t="shared" si="0"/>
        <v>63157</v>
      </c>
      <c r="G31" s="633"/>
      <c r="H31" s="516"/>
      <c r="I31" s="517"/>
      <c r="J31" s="517"/>
      <c r="K31" s="518"/>
    </row>
    <row r="32" spans="2:11">
      <c r="B32" s="630"/>
      <c r="C32" s="23" t="s">
        <v>42</v>
      </c>
      <c r="D32" s="4">
        <v>22290</v>
      </c>
      <c r="E32" s="4">
        <v>23695</v>
      </c>
      <c r="F32" s="23">
        <f t="shared" si="0"/>
        <v>45985</v>
      </c>
      <c r="G32" s="633"/>
      <c r="H32" s="516"/>
      <c r="I32" s="517"/>
      <c r="J32" s="517"/>
      <c r="K32" s="518"/>
    </row>
    <row r="33" spans="2:19">
      <c r="B33" s="630"/>
      <c r="C33" s="23" t="s">
        <v>43</v>
      </c>
      <c r="D33" s="4">
        <v>14922</v>
      </c>
      <c r="E33" s="4">
        <v>17330</v>
      </c>
      <c r="F33" s="23">
        <f t="shared" si="0"/>
        <v>32252</v>
      </c>
      <c r="G33" s="633"/>
      <c r="H33" s="516"/>
      <c r="I33" s="517"/>
      <c r="J33" s="517"/>
      <c r="K33" s="518"/>
    </row>
    <row r="34" spans="2:19">
      <c r="B34" s="630"/>
      <c r="C34" s="23" t="s">
        <v>44</v>
      </c>
      <c r="D34" s="4">
        <v>14549</v>
      </c>
      <c r="E34" s="4">
        <v>17727</v>
      </c>
      <c r="F34" s="23">
        <f t="shared" si="0"/>
        <v>32276</v>
      </c>
      <c r="G34" s="633"/>
      <c r="H34" s="516"/>
      <c r="I34" s="517"/>
      <c r="J34" s="517"/>
      <c r="K34" s="518"/>
    </row>
    <row r="35" spans="2:19">
      <c r="B35" s="631"/>
      <c r="C35" s="48" t="s">
        <v>25</v>
      </c>
      <c r="D35" s="50">
        <f>D11+D14+D17+D21+D29</f>
        <v>1372451</v>
      </c>
      <c r="E35" s="50">
        <f>E11+E14+E17+E21+E29</f>
        <v>1449804</v>
      </c>
      <c r="F35" s="48">
        <f>F11+F14+F17+F21+F29</f>
        <v>2822255</v>
      </c>
      <c r="G35" s="634"/>
      <c r="H35" s="519"/>
      <c r="I35" s="520"/>
      <c r="J35" s="520"/>
      <c r="K35" s="521"/>
    </row>
    <row r="36" spans="2:19">
      <c r="B36" s="47" t="s">
        <v>45</v>
      </c>
      <c r="C36" s="628" t="s">
        <v>362</v>
      </c>
      <c r="D36" s="505"/>
      <c r="E36" s="5" t="s">
        <v>46</v>
      </c>
      <c r="F36" s="523">
        <f>D35+E35</f>
        <v>2822255</v>
      </c>
      <c r="G36" s="505"/>
      <c r="H36" s="523"/>
      <c r="I36" s="507"/>
      <c r="J36" s="507"/>
      <c r="K36" s="505"/>
    </row>
    <row r="37" spans="2:19" ht="15.75">
      <c r="B37" s="617" t="s">
        <v>145</v>
      </c>
      <c r="C37" s="621"/>
      <c r="D37" s="621"/>
      <c r="E37" s="621"/>
      <c r="F37" s="621"/>
      <c r="G37" s="621"/>
      <c r="H37" s="621"/>
      <c r="I37" s="621"/>
      <c r="J37" s="621"/>
      <c r="K37" s="622"/>
    </row>
    <row r="38" spans="2:19" ht="47.25" customHeight="1">
      <c r="B38" s="47" t="s">
        <v>155</v>
      </c>
      <c r="C38" s="504">
        <v>44927</v>
      </c>
      <c r="D38" s="505"/>
      <c r="E38" s="47" t="s">
        <v>156</v>
      </c>
      <c r="F38" s="504">
        <v>45291</v>
      </c>
      <c r="G38" s="505"/>
      <c r="H38" s="47" t="s">
        <v>47</v>
      </c>
      <c r="I38" s="629">
        <v>12</v>
      </c>
      <c r="J38" s="507"/>
      <c r="K38" s="505"/>
    </row>
    <row r="39" spans="2:19" s="20" customFormat="1" ht="27.75" customHeight="1">
      <c r="B39" s="637" t="s">
        <v>146</v>
      </c>
      <c r="C39" s="638"/>
      <c r="D39" s="638"/>
      <c r="E39" s="638"/>
      <c r="F39" s="638"/>
      <c r="G39" s="638"/>
      <c r="H39" s="638"/>
      <c r="I39" s="638"/>
      <c r="J39" s="638"/>
      <c r="K39" s="638"/>
      <c r="L39" s="638"/>
      <c r="M39" s="638"/>
      <c r="N39" s="638"/>
      <c r="O39" s="638"/>
      <c r="P39" s="638"/>
      <c r="Q39" s="638"/>
      <c r="R39" s="638"/>
      <c r="S39" s="639"/>
    </row>
    <row r="40" spans="2:19" s="21" customFormat="1" ht="25.5" customHeight="1">
      <c r="B40" s="39" t="s">
        <v>77</v>
      </c>
      <c r="C40" s="537" t="s">
        <v>218</v>
      </c>
      <c r="D40" s="538"/>
      <c r="E40" s="538"/>
      <c r="F40" s="538"/>
      <c r="G40" s="538"/>
      <c r="H40" s="538"/>
      <c r="I40" s="538"/>
      <c r="J40" s="538"/>
      <c r="K40" s="538"/>
      <c r="L40" s="538"/>
      <c r="M40" s="538"/>
      <c r="N40" s="538"/>
      <c r="O40" s="538"/>
      <c r="P40" s="538"/>
      <c r="Q40" s="538"/>
      <c r="R40" s="538"/>
      <c r="S40" s="539"/>
    </row>
    <row r="41" spans="2:19" s="21" customFormat="1" ht="15">
      <c r="B41" s="551" t="s">
        <v>78</v>
      </c>
      <c r="C41" s="553" t="s">
        <v>582</v>
      </c>
      <c r="D41" s="554"/>
      <c r="E41" s="554"/>
      <c r="F41" s="554"/>
      <c r="G41" s="554"/>
      <c r="H41" s="554"/>
      <c r="I41" s="554"/>
      <c r="J41" s="554"/>
      <c r="K41" s="554"/>
      <c r="L41" s="554"/>
      <c r="M41" s="554"/>
      <c r="N41" s="554"/>
      <c r="O41" s="554"/>
      <c r="P41" s="554"/>
      <c r="Q41" s="554"/>
      <c r="R41" s="554"/>
      <c r="S41" s="555"/>
    </row>
    <row r="42" spans="2:19" s="21" customFormat="1" ht="15">
      <c r="B42" s="552"/>
      <c r="C42" s="556"/>
      <c r="D42" s="557"/>
      <c r="E42" s="557"/>
      <c r="F42" s="557"/>
      <c r="G42" s="557"/>
      <c r="H42" s="557"/>
      <c r="I42" s="557"/>
      <c r="J42" s="557"/>
      <c r="K42" s="557"/>
      <c r="L42" s="557"/>
      <c r="M42" s="557"/>
      <c r="N42" s="557"/>
      <c r="O42" s="557"/>
      <c r="P42" s="557"/>
      <c r="Q42" s="557"/>
      <c r="R42" s="557"/>
      <c r="S42" s="558"/>
    </row>
    <row r="43" spans="2:19" s="21" customFormat="1" ht="15">
      <c r="B43" s="551" t="s">
        <v>79</v>
      </c>
      <c r="C43" s="559"/>
      <c r="D43" s="551" t="s">
        <v>80</v>
      </c>
      <c r="E43" s="559"/>
      <c r="F43" s="553"/>
      <c r="G43" s="554"/>
      <c r="H43" s="554"/>
      <c r="I43" s="554"/>
      <c r="J43" s="554"/>
      <c r="K43" s="554"/>
      <c r="L43" s="554"/>
      <c r="M43" s="554"/>
      <c r="N43" s="554"/>
      <c r="O43" s="554"/>
      <c r="P43" s="554"/>
      <c r="Q43" s="554"/>
      <c r="R43" s="554"/>
      <c r="S43" s="555"/>
    </row>
    <row r="44" spans="2:19" s="21" customFormat="1" ht="28.5" customHeight="1">
      <c r="B44" s="552"/>
      <c r="C44" s="560"/>
      <c r="D44" s="552"/>
      <c r="E44" s="560"/>
      <c r="F44" s="556"/>
      <c r="G44" s="557"/>
      <c r="H44" s="557"/>
      <c r="I44" s="557"/>
      <c r="J44" s="557"/>
      <c r="K44" s="557"/>
      <c r="L44" s="557"/>
      <c r="M44" s="557"/>
      <c r="N44" s="557"/>
      <c r="O44" s="557"/>
      <c r="P44" s="557"/>
      <c r="Q44" s="557"/>
      <c r="R44" s="557"/>
      <c r="S44" s="558"/>
    </row>
    <row r="45" spans="2:19" s="20" customFormat="1" ht="33.75" customHeight="1">
      <c r="B45" s="637" t="s">
        <v>147</v>
      </c>
      <c r="C45" s="638"/>
      <c r="D45" s="638"/>
      <c r="E45" s="638"/>
      <c r="F45" s="638"/>
      <c r="G45" s="638"/>
      <c r="H45" s="638"/>
      <c r="I45" s="638"/>
      <c r="J45" s="638"/>
      <c r="K45" s="638"/>
      <c r="L45" s="638"/>
      <c r="M45" s="638"/>
      <c r="N45" s="638"/>
      <c r="O45" s="638"/>
      <c r="P45" s="638"/>
      <c r="Q45" s="638"/>
      <c r="R45" s="638"/>
      <c r="S45" s="639"/>
    </row>
    <row r="46" spans="2:19" ht="26.25" customHeight="1">
      <c r="B46" s="489" t="s">
        <v>81</v>
      </c>
      <c r="C46" s="489" t="s">
        <v>82</v>
      </c>
      <c r="D46" s="489" t="s">
        <v>64</v>
      </c>
      <c r="E46" s="489" t="s">
        <v>83</v>
      </c>
      <c r="F46" s="489" t="s">
        <v>84</v>
      </c>
      <c r="G46" s="489" t="s">
        <v>85</v>
      </c>
      <c r="H46" s="489" t="s">
        <v>86</v>
      </c>
      <c r="I46" s="489" t="s">
        <v>87</v>
      </c>
      <c r="J46" s="489" t="s">
        <v>88</v>
      </c>
      <c r="K46" s="489" t="s">
        <v>89</v>
      </c>
      <c r="L46" s="489" t="s">
        <v>90</v>
      </c>
      <c r="M46" s="489" t="s">
        <v>91</v>
      </c>
      <c r="N46" s="489" t="s">
        <v>92</v>
      </c>
      <c r="O46" s="561" t="s">
        <v>93</v>
      </c>
      <c r="P46" s="562"/>
      <c r="Q46" s="562"/>
      <c r="R46" s="562"/>
      <c r="S46" s="563"/>
    </row>
    <row r="47" spans="2:19" ht="25.5" customHeight="1">
      <c r="B47" s="491"/>
      <c r="C47" s="491"/>
      <c r="D47" s="491"/>
      <c r="E47" s="491"/>
      <c r="F47" s="491"/>
      <c r="G47" s="491"/>
      <c r="H47" s="491"/>
      <c r="I47" s="491"/>
      <c r="J47" s="491"/>
      <c r="K47" s="491"/>
      <c r="L47" s="490"/>
      <c r="M47" s="490"/>
      <c r="N47" s="490"/>
      <c r="O47" s="40" t="s">
        <v>94</v>
      </c>
      <c r="P47" s="40" t="s">
        <v>95</v>
      </c>
      <c r="Q47" s="40" t="s">
        <v>96</v>
      </c>
      <c r="R47" s="40" t="s">
        <v>97</v>
      </c>
      <c r="S47" s="40" t="s">
        <v>25</v>
      </c>
    </row>
    <row r="48" spans="2:19" ht="12.75" customHeight="1">
      <c r="B48" s="492" t="s">
        <v>457</v>
      </c>
      <c r="C48" s="495" t="s">
        <v>279</v>
      </c>
      <c r="D48" s="495" t="s">
        <v>583</v>
      </c>
      <c r="E48" s="564">
        <v>1</v>
      </c>
      <c r="F48" s="548">
        <v>70000</v>
      </c>
      <c r="G48" s="694">
        <f t="shared" ref="G48" si="1">+F48*0.16</f>
        <v>11200</v>
      </c>
      <c r="H48" s="548">
        <f t="shared" ref="H48" si="2">+F48+G48</f>
        <v>81200</v>
      </c>
      <c r="I48" s="495" t="s">
        <v>585</v>
      </c>
      <c r="J48" s="495" t="s">
        <v>590</v>
      </c>
      <c r="K48" s="495" t="s">
        <v>591</v>
      </c>
      <c r="L48" s="495" t="s">
        <v>592</v>
      </c>
      <c r="M48" s="495" t="s">
        <v>593</v>
      </c>
      <c r="N48" s="495" t="s">
        <v>606</v>
      </c>
      <c r="O48" s="548">
        <f>+H48</f>
        <v>81200</v>
      </c>
      <c r="P48" s="548"/>
      <c r="Q48" s="548"/>
      <c r="R48" s="548"/>
      <c r="S48" s="548">
        <f>+O48+P48+Q48+R48</f>
        <v>81200</v>
      </c>
    </row>
    <row r="49" spans="2:19">
      <c r="B49" s="493"/>
      <c r="C49" s="493"/>
      <c r="D49" s="493"/>
      <c r="E49" s="493"/>
      <c r="F49" s="493"/>
      <c r="G49" s="671"/>
      <c r="H49" s="493"/>
      <c r="I49" s="493"/>
      <c r="J49" s="493"/>
      <c r="K49" s="493"/>
      <c r="L49" s="498"/>
      <c r="M49" s="498"/>
      <c r="N49" s="498"/>
      <c r="O49" s="549"/>
      <c r="P49" s="549"/>
      <c r="Q49" s="549"/>
      <c r="R49" s="549"/>
      <c r="S49" s="549"/>
    </row>
    <row r="50" spans="2:19">
      <c r="B50" s="493"/>
      <c r="C50" s="493"/>
      <c r="D50" s="493"/>
      <c r="E50" s="493"/>
      <c r="F50" s="493"/>
      <c r="G50" s="671"/>
      <c r="H50" s="493"/>
      <c r="I50" s="493"/>
      <c r="J50" s="493"/>
      <c r="K50" s="493"/>
      <c r="L50" s="498"/>
      <c r="M50" s="498"/>
      <c r="N50" s="498"/>
      <c r="O50" s="549"/>
      <c r="P50" s="549"/>
      <c r="Q50" s="549"/>
      <c r="R50" s="549"/>
      <c r="S50" s="549"/>
    </row>
    <row r="51" spans="2:19">
      <c r="B51" s="494"/>
      <c r="C51" s="494"/>
      <c r="D51" s="494"/>
      <c r="E51" s="494"/>
      <c r="F51" s="494"/>
      <c r="G51" s="672"/>
      <c r="H51" s="494"/>
      <c r="I51" s="494"/>
      <c r="J51" s="494"/>
      <c r="K51" s="494"/>
      <c r="L51" s="499"/>
      <c r="M51" s="499"/>
      <c r="N51" s="499"/>
      <c r="O51" s="550"/>
      <c r="P51" s="550"/>
      <c r="Q51" s="550"/>
      <c r="R51" s="550"/>
      <c r="S51" s="550"/>
    </row>
    <row r="52" spans="2:19" ht="12.75" customHeight="1">
      <c r="B52" s="492" t="s">
        <v>386</v>
      </c>
      <c r="C52" s="495" t="s">
        <v>279</v>
      </c>
      <c r="D52" s="495" t="s">
        <v>583</v>
      </c>
      <c r="E52" s="564">
        <v>1</v>
      </c>
      <c r="F52" s="548">
        <v>50000</v>
      </c>
      <c r="G52" s="694">
        <f t="shared" ref="G52" si="3">+F52*0.16</f>
        <v>8000</v>
      </c>
      <c r="H52" s="548">
        <f t="shared" ref="H52" si="4">+F52+G52</f>
        <v>58000</v>
      </c>
      <c r="I52" s="495" t="s">
        <v>585</v>
      </c>
      <c r="J52" s="495" t="s">
        <v>590</v>
      </c>
      <c r="K52" s="492" t="str">
        <f>+K60</f>
        <v>2600, 3700</v>
      </c>
      <c r="L52" s="492" t="str">
        <f t="shared" ref="L52:M52" si="5">+L60</f>
        <v>2610, 3750</v>
      </c>
      <c r="M52" s="492" t="str">
        <f t="shared" si="5"/>
        <v>2611, 3751</v>
      </c>
      <c r="N52" s="495" t="s">
        <v>606</v>
      </c>
      <c r="O52" s="548">
        <f t="shared" ref="O52" si="6">+H52</f>
        <v>58000</v>
      </c>
      <c r="P52" s="548"/>
      <c r="Q52" s="548"/>
      <c r="R52" s="548"/>
      <c r="S52" s="548">
        <f t="shared" ref="S52" si="7">+O52+P52+Q52+R52</f>
        <v>58000</v>
      </c>
    </row>
    <row r="53" spans="2:19">
      <c r="B53" s="493"/>
      <c r="C53" s="493"/>
      <c r="D53" s="493"/>
      <c r="E53" s="493"/>
      <c r="F53" s="493"/>
      <c r="G53" s="671"/>
      <c r="H53" s="493"/>
      <c r="I53" s="493"/>
      <c r="J53" s="493"/>
      <c r="K53" s="493"/>
      <c r="L53" s="493"/>
      <c r="M53" s="493"/>
      <c r="N53" s="498"/>
      <c r="O53" s="549"/>
      <c r="P53" s="549"/>
      <c r="Q53" s="549"/>
      <c r="R53" s="549"/>
      <c r="S53" s="549"/>
    </row>
    <row r="54" spans="2:19">
      <c r="B54" s="493"/>
      <c r="C54" s="493"/>
      <c r="D54" s="493"/>
      <c r="E54" s="493"/>
      <c r="F54" s="493"/>
      <c r="G54" s="671"/>
      <c r="H54" s="493"/>
      <c r="I54" s="493"/>
      <c r="J54" s="493"/>
      <c r="K54" s="493"/>
      <c r="L54" s="493"/>
      <c r="M54" s="493"/>
      <c r="N54" s="498"/>
      <c r="O54" s="549"/>
      <c r="P54" s="549"/>
      <c r="Q54" s="549"/>
      <c r="R54" s="549"/>
      <c r="S54" s="549"/>
    </row>
    <row r="55" spans="2:19">
      <c r="B55" s="494"/>
      <c r="C55" s="494"/>
      <c r="D55" s="494"/>
      <c r="E55" s="494"/>
      <c r="F55" s="494"/>
      <c r="G55" s="672"/>
      <c r="H55" s="494"/>
      <c r="I55" s="494"/>
      <c r="J55" s="494"/>
      <c r="K55" s="494"/>
      <c r="L55" s="494"/>
      <c r="M55" s="494"/>
      <c r="N55" s="499"/>
      <c r="O55" s="550"/>
      <c r="P55" s="550"/>
      <c r="Q55" s="550"/>
      <c r="R55" s="550"/>
      <c r="S55" s="550"/>
    </row>
    <row r="56" spans="2:19" ht="12.75" customHeight="1">
      <c r="B56" s="492" t="s">
        <v>455</v>
      </c>
      <c r="C56" s="495" t="s">
        <v>279</v>
      </c>
      <c r="D56" s="495" t="s">
        <v>583</v>
      </c>
      <c r="E56" s="564">
        <v>1</v>
      </c>
      <c r="F56" s="548">
        <v>40000</v>
      </c>
      <c r="G56" s="694">
        <f t="shared" ref="G56" si="8">+F56*0.16</f>
        <v>6400</v>
      </c>
      <c r="H56" s="548">
        <f t="shared" ref="H56" si="9">+F56+G56</f>
        <v>46400</v>
      </c>
      <c r="I56" s="495" t="s">
        <v>585</v>
      </c>
      <c r="J56" s="495" t="str">
        <f>+J52</f>
        <v>2000, 3000</v>
      </c>
      <c r="K56" s="492" t="str">
        <f>+K60</f>
        <v>2600, 3700</v>
      </c>
      <c r="L56" s="492" t="str">
        <f t="shared" ref="L56:M56" si="10">+L60</f>
        <v>2610, 3750</v>
      </c>
      <c r="M56" s="492" t="str">
        <f t="shared" si="10"/>
        <v>2611, 3751</v>
      </c>
      <c r="N56" s="495" t="s">
        <v>606</v>
      </c>
      <c r="O56" s="548">
        <f t="shared" ref="O56" si="11">+H56</f>
        <v>46400</v>
      </c>
      <c r="P56" s="548"/>
      <c r="Q56" s="548"/>
      <c r="R56" s="548"/>
      <c r="S56" s="548">
        <f t="shared" ref="S56" si="12">+O56+P56+Q56+R56</f>
        <v>46400</v>
      </c>
    </row>
    <row r="57" spans="2:19">
      <c r="B57" s="493"/>
      <c r="C57" s="493"/>
      <c r="D57" s="493"/>
      <c r="E57" s="493"/>
      <c r="F57" s="493"/>
      <c r="G57" s="671"/>
      <c r="H57" s="493"/>
      <c r="I57" s="493"/>
      <c r="J57" s="493"/>
      <c r="K57" s="493"/>
      <c r="L57" s="493"/>
      <c r="M57" s="493"/>
      <c r="N57" s="498"/>
      <c r="O57" s="549"/>
      <c r="P57" s="549"/>
      <c r="Q57" s="549"/>
      <c r="R57" s="549"/>
      <c r="S57" s="549"/>
    </row>
    <row r="58" spans="2:19">
      <c r="B58" s="493"/>
      <c r="C58" s="493"/>
      <c r="D58" s="493"/>
      <c r="E58" s="493"/>
      <c r="F58" s="493"/>
      <c r="G58" s="671"/>
      <c r="H58" s="493"/>
      <c r="I58" s="493"/>
      <c r="J58" s="493"/>
      <c r="K58" s="493"/>
      <c r="L58" s="493"/>
      <c r="M58" s="493"/>
      <c r="N58" s="498"/>
      <c r="O58" s="549"/>
      <c r="P58" s="549"/>
      <c r="Q58" s="549"/>
      <c r="R58" s="549"/>
      <c r="S58" s="549"/>
    </row>
    <row r="59" spans="2:19">
      <c r="B59" s="494"/>
      <c r="C59" s="494"/>
      <c r="D59" s="494"/>
      <c r="E59" s="494"/>
      <c r="F59" s="494"/>
      <c r="G59" s="672"/>
      <c r="H59" s="494"/>
      <c r="I59" s="494"/>
      <c r="J59" s="494"/>
      <c r="K59" s="494"/>
      <c r="L59" s="494"/>
      <c r="M59" s="494"/>
      <c r="N59" s="499"/>
      <c r="O59" s="550"/>
      <c r="P59" s="550"/>
      <c r="Q59" s="550"/>
      <c r="R59" s="550"/>
      <c r="S59" s="550"/>
    </row>
    <row r="60" spans="2:19" ht="12.75" customHeight="1">
      <c r="B60" s="492" t="s">
        <v>383</v>
      </c>
      <c r="C60" s="495" t="s">
        <v>279</v>
      </c>
      <c r="D60" s="495" t="s">
        <v>583</v>
      </c>
      <c r="E60" s="564">
        <v>1</v>
      </c>
      <c r="F60" s="548">
        <v>35000</v>
      </c>
      <c r="G60" s="694">
        <f t="shared" ref="G60" si="13">+F60*0.16</f>
        <v>5600</v>
      </c>
      <c r="H60" s="548">
        <f t="shared" ref="H60" si="14">+F60+G60</f>
        <v>40600</v>
      </c>
      <c r="I60" s="495" t="s">
        <v>585</v>
      </c>
      <c r="J60" s="495" t="str">
        <f t="shared" ref="J60" si="15">+J56</f>
        <v>2000, 3000</v>
      </c>
      <c r="K60" s="492" t="str">
        <f>+K64</f>
        <v>2600, 3700</v>
      </c>
      <c r="L60" s="492" t="str">
        <f t="shared" ref="L60:M60" si="16">+L64</f>
        <v>2610, 3750</v>
      </c>
      <c r="M60" s="492" t="str">
        <f t="shared" si="16"/>
        <v>2611, 3751</v>
      </c>
      <c r="N60" s="495" t="s">
        <v>606</v>
      </c>
      <c r="O60" s="548">
        <f t="shared" ref="O60" si="17">+H60</f>
        <v>40600</v>
      </c>
      <c r="P60" s="548"/>
      <c r="Q60" s="548"/>
      <c r="R60" s="548"/>
      <c r="S60" s="548">
        <f t="shared" ref="S60" si="18">+O60+P60+Q60+R60</f>
        <v>40600</v>
      </c>
    </row>
    <row r="61" spans="2:19">
      <c r="B61" s="493"/>
      <c r="C61" s="493"/>
      <c r="D61" s="493"/>
      <c r="E61" s="493"/>
      <c r="F61" s="493"/>
      <c r="G61" s="671"/>
      <c r="H61" s="493"/>
      <c r="I61" s="493"/>
      <c r="J61" s="493"/>
      <c r="K61" s="493"/>
      <c r="L61" s="493"/>
      <c r="M61" s="493"/>
      <c r="N61" s="498"/>
      <c r="O61" s="549"/>
      <c r="P61" s="549"/>
      <c r="Q61" s="549"/>
      <c r="R61" s="549"/>
      <c r="S61" s="549"/>
    </row>
    <row r="62" spans="2:19">
      <c r="B62" s="493"/>
      <c r="C62" s="493"/>
      <c r="D62" s="493"/>
      <c r="E62" s="493"/>
      <c r="F62" s="493"/>
      <c r="G62" s="671"/>
      <c r="H62" s="493"/>
      <c r="I62" s="493"/>
      <c r="J62" s="493"/>
      <c r="K62" s="493"/>
      <c r="L62" s="493"/>
      <c r="M62" s="493"/>
      <c r="N62" s="498"/>
      <c r="O62" s="549"/>
      <c r="P62" s="549"/>
      <c r="Q62" s="549"/>
      <c r="R62" s="549"/>
      <c r="S62" s="549"/>
    </row>
    <row r="63" spans="2:19">
      <c r="B63" s="494"/>
      <c r="C63" s="494"/>
      <c r="D63" s="494"/>
      <c r="E63" s="494"/>
      <c r="F63" s="494"/>
      <c r="G63" s="672"/>
      <c r="H63" s="494"/>
      <c r="I63" s="494"/>
      <c r="J63" s="494"/>
      <c r="K63" s="494"/>
      <c r="L63" s="494"/>
      <c r="M63" s="494"/>
      <c r="N63" s="499"/>
      <c r="O63" s="550"/>
      <c r="P63" s="550"/>
      <c r="Q63" s="550"/>
      <c r="R63" s="550"/>
      <c r="S63" s="550"/>
    </row>
    <row r="64" spans="2:19" ht="12.75" customHeight="1">
      <c r="B64" s="492" t="s">
        <v>387</v>
      </c>
      <c r="C64" s="495" t="s">
        <v>279</v>
      </c>
      <c r="D64" s="495" t="s">
        <v>583</v>
      </c>
      <c r="E64" s="564">
        <v>1</v>
      </c>
      <c r="F64" s="548">
        <v>35000</v>
      </c>
      <c r="G64" s="694">
        <f t="shared" ref="G64" si="19">+F64*0.16</f>
        <v>5600</v>
      </c>
      <c r="H64" s="548">
        <f t="shared" ref="H64" si="20">+F64+G64</f>
        <v>40600</v>
      </c>
      <c r="I64" s="495" t="s">
        <v>585</v>
      </c>
      <c r="J64" s="495" t="str">
        <f t="shared" ref="J64" si="21">+J60</f>
        <v>2000, 3000</v>
      </c>
      <c r="K64" s="495" t="s">
        <v>600</v>
      </c>
      <c r="L64" s="495" t="s">
        <v>601</v>
      </c>
      <c r="M64" s="495" t="s">
        <v>602</v>
      </c>
      <c r="N64" s="495" t="s">
        <v>606</v>
      </c>
      <c r="O64" s="548">
        <f t="shared" ref="O64" si="22">+H64</f>
        <v>40600</v>
      </c>
      <c r="P64" s="548"/>
      <c r="Q64" s="548"/>
      <c r="R64" s="548"/>
      <c r="S64" s="548">
        <f t="shared" ref="S64" si="23">+O64+P64+Q64+R64</f>
        <v>40600</v>
      </c>
    </row>
    <row r="65" spans="2:19">
      <c r="B65" s="493"/>
      <c r="C65" s="493"/>
      <c r="D65" s="493"/>
      <c r="E65" s="493"/>
      <c r="F65" s="493"/>
      <c r="G65" s="671"/>
      <c r="H65" s="493"/>
      <c r="I65" s="493"/>
      <c r="J65" s="493"/>
      <c r="K65" s="493"/>
      <c r="L65" s="498"/>
      <c r="M65" s="498"/>
      <c r="N65" s="498"/>
      <c r="O65" s="549"/>
      <c r="P65" s="549"/>
      <c r="Q65" s="549"/>
      <c r="R65" s="549"/>
      <c r="S65" s="549"/>
    </row>
    <row r="66" spans="2:19">
      <c r="B66" s="493"/>
      <c r="C66" s="493"/>
      <c r="D66" s="493"/>
      <c r="E66" s="493"/>
      <c r="F66" s="493"/>
      <c r="G66" s="671"/>
      <c r="H66" s="493"/>
      <c r="I66" s="493"/>
      <c r="J66" s="493"/>
      <c r="K66" s="493"/>
      <c r="L66" s="498"/>
      <c r="M66" s="498"/>
      <c r="N66" s="498"/>
      <c r="O66" s="549"/>
      <c r="P66" s="549"/>
      <c r="Q66" s="549"/>
      <c r="R66" s="549"/>
      <c r="S66" s="549"/>
    </row>
    <row r="67" spans="2:19">
      <c r="B67" s="494"/>
      <c r="C67" s="494"/>
      <c r="D67" s="494"/>
      <c r="E67" s="494"/>
      <c r="F67" s="494"/>
      <c r="G67" s="672"/>
      <c r="H67" s="494"/>
      <c r="I67" s="494"/>
      <c r="J67" s="494"/>
      <c r="K67" s="494"/>
      <c r="L67" s="499"/>
      <c r="M67" s="499"/>
      <c r="N67" s="499"/>
      <c r="O67" s="550"/>
      <c r="P67" s="550"/>
      <c r="Q67" s="550"/>
      <c r="R67" s="550"/>
      <c r="S67" s="550"/>
    </row>
    <row r="68" spans="2:19" ht="12.75" customHeight="1">
      <c r="B68" s="492" t="s">
        <v>395</v>
      </c>
      <c r="C68" s="495" t="s">
        <v>279</v>
      </c>
      <c r="D68" s="495" t="s">
        <v>583</v>
      </c>
      <c r="E68" s="564">
        <v>1</v>
      </c>
      <c r="F68" s="548">
        <v>12300</v>
      </c>
      <c r="G68" s="694">
        <f t="shared" ref="G68" si="24">+F68*0.16</f>
        <v>1968</v>
      </c>
      <c r="H68" s="548">
        <f t="shared" ref="H68" si="25">+F68+G68</f>
        <v>14268</v>
      </c>
      <c r="I68" s="495" t="s">
        <v>585</v>
      </c>
      <c r="J68" s="495">
        <v>2000</v>
      </c>
      <c r="K68" s="492">
        <v>2200</v>
      </c>
      <c r="L68" s="492">
        <v>2210</v>
      </c>
      <c r="M68" s="492">
        <v>2211</v>
      </c>
      <c r="N68" s="495" t="s">
        <v>606</v>
      </c>
      <c r="O68" s="548">
        <f t="shared" ref="O68" si="26">+H68</f>
        <v>14268</v>
      </c>
      <c r="P68" s="548"/>
      <c r="Q68" s="548"/>
      <c r="R68" s="548"/>
      <c r="S68" s="548">
        <f t="shared" ref="S68" si="27">+O68+P68+Q68+R68</f>
        <v>14268</v>
      </c>
    </row>
    <row r="69" spans="2:19">
      <c r="B69" s="493"/>
      <c r="C69" s="493"/>
      <c r="D69" s="493"/>
      <c r="E69" s="493"/>
      <c r="F69" s="493"/>
      <c r="G69" s="671"/>
      <c r="H69" s="493"/>
      <c r="I69" s="493"/>
      <c r="J69" s="493"/>
      <c r="K69" s="493"/>
      <c r="L69" s="498"/>
      <c r="M69" s="498"/>
      <c r="N69" s="498"/>
      <c r="O69" s="549"/>
      <c r="P69" s="549"/>
      <c r="Q69" s="549"/>
      <c r="R69" s="549"/>
      <c r="S69" s="549"/>
    </row>
    <row r="70" spans="2:19">
      <c r="B70" s="493"/>
      <c r="C70" s="493"/>
      <c r="D70" s="493"/>
      <c r="E70" s="493"/>
      <c r="F70" s="493"/>
      <c r="G70" s="671"/>
      <c r="H70" s="493"/>
      <c r="I70" s="493"/>
      <c r="J70" s="493"/>
      <c r="K70" s="493"/>
      <c r="L70" s="498"/>
      <c r="M70" s="498"/>
      <c r="N70" s="498"/>
      <c r="O70" s="549"/>
      <c r="P70" s="549"/>
      <c r="Q70" s="549"/>
      <c r="R70" s="549"/>
      <c r="S70" s="549"/>
    </row>
    <row r="71" spans="2:19">
      <c r="B71" s="494"/>
      <c r="C71" s="494"/>
      <c r="D71" s="494"/>
      <c r="E71" s="494"/>
      <c r="F71" s="494"/>
      <c r="G71" s="672"/>
      <c r="H71" s="494"/>
      <c r="I71" s="494"/>
      <c r="J71" s="494"/>
      <c r="K71" s="494"/>
      <c r="L71" s="499"/>
      <c r="M71" s="499"/>
      <c r="N71" s="499"/>
      <c r="O71" s="550"/>
      <c r="P71" s="550"/>
      <c r="Q71" s="550"/>
      <c r="R71" s="550"/>
      <c r="S71" s="550"/>
    </row>
    <row r="72" spans="2:19" ht="12.75" customHeight="1">
      <c r="B72" s="492" t="s">
        <v>393</v>
      </c>
      <c r="C72" s="495" t="s">
        <v>279</v>
      </c>
      <c r="D72" s="495" t="s">
        <v>583</v>
      </c>
      <c r="E72" s="564">
        <v>1</v>
      </c>
      <c r="F72" s="548">
        <v>76000</v>
      </c>
      <c r="G72" s="694">
        <f t="shared" ref="G72" si="28">+F72*0.16</f>
        <v>12160</v>
      </c>
      <c r="H72" s="548">
        <f t="shared" ref="H72" si="29">+F72+G72</f>
        <v>88160</v>
      </c>
      <c r="I72" s="495" t="s">
        <v>585</v>
      </c>
      <c r="J72" s="495">
        <f t="shared" ref="J72" si="30">+J68</f>
        <v>2000</v>
      </c>
      <c r="K72" s="495" t="s">
        <v>603</v>
      </c>
      <c r="L72" s="495" t="s">
        <v>604</v>
      </c>
      <c r="M72" s="495" t="s">
        <v>605</v>
      </c>
      <c r="N72" s="495" t="s">
        <v>606</v>
      </c>
      <c r="O72" s="548">
        <f t="shared" ref="O72" si="31">+H72</f>
        <v>88160</v>
      </c>
      <c r="P72" s="548"/>
      <c r="Q72" s="548"/>
      <c r="R72" s="548"/>
      <c r="S72" s="548">
        <f t="shared" ref="S72" si="32">+O72+P72+Q72+R72</f>
        <v>88160</v>
      </c>
    </row>
    <row r="73" spans="2:19">
      <c r="B73" s="493"/>
      <c r="C73" s="493"/>
      <c r="D73" s="493"/>
      <c r="E73" s="493"/>
      <c r="F73" s="493"/>
      <c r="G73" s="671"/>
      <c r="H73" s="493"/>
      <c r="I73" s="493"/>
      <c r="J73" s="493"/>
      <c r="K73" s="493"/>
      <c r="L73" s="498"/>
      <c r="M73" s="498"/>
      <c r="N73" s="498"/>
      <c r="O73" s="549"/>
      <c r="P73" s="549"/>
      <c r="Q73" s="549"/>
      <c r="R73" s="549"/>
      <c r="S73" s="549"/>
    </row>
    <row r="74" spans="2:19">
      <c r="B74" s="493"/>
      <c r="C74" s="493"/>
      <c r="D74" s="493"/>
      <c r="E74" s="493"/>
      <c r="F74" s="493"/>
      <c r="G74" s="671"/>
      <c r="H74" s="493"/>
      <c r="I74" s="493"/>
      <c r="J74" s="493"/>
      <c r="K74" s="493"/>
      <c r="L74" s="498"/>
      <c r="M74" s="498"/>
      <c r="N74" s="498"/>
      <c r="O74" s="549"/>
      <c r="P74" s="549"/>
      <c r="Q74" s="549"/>
      <c r="R74" s="549"/>
      <c r="S74" s="549"/>
    </row>
    <row r="75" spans="2:19">
      <c r="B75" s="494"/>
      <c r="C75" s="494"/>
      <c r="D75" s="494"/>
      <c r="E75" s="494"/>
      <c r="F75" s="494"/>
      <c r="G75" s="672"/>
      <c r="H75" s="494"/>
      <c r="I75" s="494"/>
      <c r="J75" s="494"/>
      <c r="K75" s="494"/>
      <c r="L75" s="499"/>
      <c r="M75" s="499"/>
      <c r="N75" s="499"/>
      <c r="O75" s="550"/>
      <c r="P75" s="550"/>
      <c r="Q75" s="550"/>
      <c r="R75" s="550"/>
      <c r="S75" s="550"/>
    </row>
    <row r="76" spans="2:19" ht="12.75" customHeight="1">
      <c r="B76" s="492" t="s">
        <v>394</v>
      </c>
      <c r="C76" s="495" t="s">
        <v>279</v>
      </c>
      <c r="D76" s="495" t="s">
        <v>583</v>
      </c>
      <c r="E76" s="564">
        <v>1</v>
      </c>
      <c r="F76" s="548">
        <v>15600</v>
      </c>
      <c r="G76" s="694">
        <f t="shared" ref="G76" si="33">+F76*0.16</f>
        <v>2496</v>
      </c>
      <c r="H76" s="548">
        <f t="shared" ref="H76" si="34">+F76+G76</f>
        <v>18096</v>
      </c>
      <c r="I76" s="495" t="s">
        <v>585</v>
      </c>
      <c r="J76" s="495">
        <f t="shared" ref="J76" si="35">+J72</f>
        <v>2000</v>
      </c>
      <c r="K76" s="495" t="s">
        <v>600</v>
      </c>
      <c r="L76" s="495" t="s">
        <v>601</v>
      </c>
      <c r="M76" s="495" t="s">
        <v>602</v>
      </c>
      <c r="N76" s="495" t="s">
        <v>606</v>
      </c>
      <c r="O76" s="548">
        <f t="shared" ref="O76" si="36">+H76</f>
        <v>18096</v>
      </c>
      <c r="P76" s="548"/>
      <c r="Q76" s="548"/>
      <c r="R76" s="548"/>
      <c r="S76" s="548">
        <f>+O76+P76+Q76+R76</f>
        <v>18096</v>
      </c>
    </row>
    <row r="77" spans="2:19">
      <c r="B77" s="493"/>
      <c r="C77" s="493"/>
      <c r="D77" s="493"/>
      <c r="E77" s="493"/>
      <c r="F77" s="493"/>
      <c r="G77" s="671"/>
      <c r="H77" s="493"/>
      <c r="I77" s="493"/>
      <c r="J77" s="493"/>
      <c r="K77" s="493"/>
      <c r="L77" s="498"/>
      <c r="M77" s="498"/>
      <c r="N77" s="498"/>
      <c r="O77" s="549"/>
      <c r="P77" s="549"/>
      <c r="Q77" s="549"/>
      <c r="R77" s="549"/>
      <c r="S77" s="549"/>
    </row>
    <row r="78" spans="2:19">
      <c r="B78" s="493"/>
      <c r="C78" s="493"/>
      <c r="D78" s="493"/>
      <c r="E78" s="493"/>
      <c r="F78" s="493"/>
      <c r="G78" s="671"/>
      <c r="H78" s="493"/>
      <c r="I78" s="493"/>
      <c r="J78" s="493"/>
      <c r="K78" s="493"/>
      <c r="L78" s="498"/>
      <c r="M78" s="498"/>
      <c r="N78" s="498"/>
      <c r="O78" s="549"/>
      <c r="P78" s="549"/>
      <c r="Q78" s="549"/>
      <c r="R78" s="549"/>
      <c r="S78" s="549"/>
    </row>
    <row r="79" spans="2:19">
      <c r="B79" s="494"/>
      <c r="C79" s="494"/>
      <c r="D79" s="494"/>
      <c r="E79" s="494"/>
      <c r="F79" s="494"/>
      <c r="G79" s="672"/>
      <c r="H79" s="494"/>
      <c r="I79" s="494"/>
      <c r="J79" s="494"/>
      <c r="K79" s="494"/>
      <c r="L79" s="499"/>
      <c r="M79" s="499"/>
      <c r="N79" s="499"/>
      <c r="O79" s="550"/>
      <c r="P79" s="550"/>
      <c r="Q79" s="550"/>
      <c r="R79" s="550"/>
      <c r="S79" s="550"/>
    </row>
    <row r="80" spans="2:19" ht="12.75" customHeight="1">
      <c r="B80" s="492" t="s">
        <v>388</v>
      </c>
      <c r="C80" s="495" t="s">
        <v>279</v>
      </c>
      <c r="D80" s="495" t="s">
        <v>583</v>
      </c>
      <c r="E80" s="564">
        <v>1</v>
      </c>
      <c r="F80" s="548">
        <v>78600</v>
      </c>
      <c r="G80" s="694">
        <f t="shared" ref="G80" si="37">+F80*0.16</f>
        <v>12576</v>
      </c>
      <c r="H80" s="548">
        <f t="shared" ref="H80" si="38">+F80+G80</f>
        <v>91176</v>
      </c>
      <c r="I80" s="495" t="s">
        <v>585</v>
      </c>
      <c r="J80" s="495">
        <f t="shared" ref="J80" si="39">+J76</f>
        <v>2000</v>
      </c>
      <c r="K80" s="492" t="str">
        <f>+K84</f>
        <v>2100, 3700</v>
      </c>
      <c r="L80" s="492" t="str">
        <f t="shared" ref="L80:M80" si="40">+L84</f>
        <v>2110, 3750</v>
      </c>
      <c r="M80" s="492" t="str">
        <f t="shared" si="40"/>
        <v>2111, 3751</v>
      </c>
      <c r="N80" s="495" t="s">
        <v>606</v>
      </c>
      <c r="O80" s="548">
        <f t="shared" ref="O80" si="41">+H80</f>
        <v>91176</v>
      </c>
      <c r="P80" s="548"/>
      <c r="Q80" s="548"/>
      <c r="R80" s="548"/>
      <c r="S80" s="548">
        <f t="shared" ref="S80" si="42">+O80+P80+Q80+R80</f>
        <v>91176</v>
      </c>
    </row>
    <row r="81" spans="2:19">
      <c r="B81" s="493"/>
      <c r="C81" s="493"/>
      <c r="D81" s="493"/>
      <c r="E81" s="493"/>
      <c r="F81" s="493"/>
      <c r="G81" s="671"/>
      <c r="H81" s="493"/>
      <c r="I81" s="493"/>
      <c r="J81" s="493"/>
      <c r="K81" s="493"/>
      <c r="L81" s="493"/>
      <c r="M81" s="493"/>
      <c r="N81" s="498"/>
      <c r="O81" s="549"/>
      <c r="P81" s="549"/>
      <c r="Q81" s="549"/>
      <c r="R81" s="549"/>
      <c r="S81" s="549"/>
    </row>
    <row r="82" spans="2:19">
      <c r="B82" s="493"/>
      <c r="C82" s="493"/>
      <c r="D82" s="493"/>
      <c r="E82" s="493"/>
      <c r="F82" s="493"/>
      <c r="G82" s="671"/>
      <c r="H82" s="493"/>
      <c r="I82" s="493"/>
      <c r="J82" s="493"/>
      <c r="K82" s="493"/>
      <c r="L82" s="493"/>
      <c r="M82" s="493"/>
      <c r="N82" s="498"/>
      <c r="O82" s="549"/>
      <c r="P82" s="549"/>
      <c r="Q82" s="549"/>
      <c r="R82" s="549"/>
      <c r="S82" s="549"/>
    </row>
    <row r="83" spans="2:19">
      <c r="B83" s="494"/>
      <c r="C83" s="494"/>
      <c r="D83" s="494"/>
      <c r="E83" s="494"/>
      <c r="F83" s="494"/>
      <c r="G83" s="672"/>
      <c r="H83" s="494"/>
      <c r="I83" s="494"/>
      <c r="J83" s="494"/>
      <c r="K83" s="494"/>
      <c r="L83" s="494"/>
      <c r="M83" s="494"/>
      <c r="N83" s="499"/>
      <c r="O83" s="550"/>
      <c r="P83" s="550"/>
      <c r="Q83" s="550"/>
      <c r="R83" s="550"/>
      <c r="S83" s="550"/>
    </row>
    <row r="84" spans="2:19" ht="12.75" customHeight="1">
      <c r="B84" s="492" t="s">
        <v>540</v>
      </c>
      <c r="C84" s="495" t="s">
        <v>279</v>
      </c>
      <c r="D84" s="495" t="s">
        <v>583</v>
      </c>
      <c r="E84" s="564">
        <v>1</v>
      </c>
      <c r="F84" s="548">
        <v>78600</v>
      </c>
      <c r="G84" s="694">
        <f t="shared" ref="G84" si="43">+F84*0.16</f>
        <v>12576</v>
      </c>
      <c r="H84" s="548">
        <f t="shared" ref="H84" si="44">+F84+G84</f>
        <v>91176</v>
      </c>
      <c r="I84" s="495" t="s">
        <v>585</v>
      </c>
      <c r="J84" s="495">
        <f t="shared" ref="J84" si="45">+J80</f>
        <v>2000</v>
      </c>
      <c r="K84" s="495" t="s">
        <v>597</v>
      </c>
      <c r="L84" s="495" t="s">
        <v>598</v>
      </c>
      <c r="M84" s="495" t="s">
        <v>599</v>
      </c>
      <c r="N84" s="495" t="s">
        <v>606</v>
      </c>
      <c r="O84" s="548">
        <f t="shared" ref="O84" si="46">+H84</f>
        <v>91176</v>
      </c>
      <c r="P84" s="548"/>
      <c r="Q84" s="548"/>
      <c r="R84" s="548"/>
      <c r="S84" s="548">
        <f t="shared" ref="S84" si="47">+O84+P84+Q84+R84</f>
        <v>91176</v>
      </c>
    </row>
    <row r="85" spans="2:19">
      <c r="B85" s="493"/>
      <c r="C85" s="493"/>
      <c r="D85" s="493"/>
      <c r="E85" s="493"/>
      <c r="F85" s="493"/>
      <c r="G85" s="671"/>
      <c r="H85" s="493"/>
      <c r="I85" s="493"/>
      <c r="J85" s="493"/>
      <c r="K85" s="493"/>
      <c r="L85" s="498"/>
      <c r="M85" s="498"/>
      <c r="N85" s="498"/>
      <c r="O85" s="549"/>
      <c r="P85" s="549"/>
      <c r="Q85" s="549"/>
      <c r="R85" s="549"/>
      <c r="S85" s="549"/>
    </row>
    <row r="86" spans="2:19">
      <c r="B86" s="493"/>
      <c r="C86" s="493"/>
      <c r="D86" s="493"/>
      <c r="E86" s="493"/>
      <c r="F86" s="493"/>
      <c r="G86" s="671"/>
      <c r="H86" s="493"/>
      <c r="I86" s="493"/>
      <c r="J86" s="493"/>
      <c r="K86" s="493"/>
      <c r="L86" s="498"/>
      <c r="M86" s="498"/>
      <c r="N86" s="498"/>
      <c r="O86" s="549"/>
      <c r="P86" s="549"/>
      <c r="Q86" s="549"/>
      <c r="R86" s="549"/>
      <c r="S86" s="549"/>
    </row>
    <row r="87" spans="2:19">
      <c r="B87" s="494"/>
      <c r="C87" s="494"/>
      <c r="D87" s="494"/>
      <c r="E87" s="494"/>
      <c r="F87" s="494"/>
      <c r="G87" s="672"/>
      <c r="H87" s="494"/>
      <c r="I87" s="494"/>
      <c r="J87" s="494"/>
      <c r="K87" s="494"/>
      <c r="L87" s="499"/>
      <c r="M87" s="499"/>
      <c r="N87" s="499"/>
      <c r="O87" s="550"/>
      <c r="P87" s="550"/>
      <c r="Q87" s="550"/>
      <c r="R87" s="550"/>
      <c r="S87" s="550"/>
    </row>
    <row r="88" spans="2:19" ht="12.75" customHeight="1">
      <c r="B88" s="492" t="s">
        <v>456</v>
      </c>
      <c r="C88" s="495" t="s">
        <v>279</v>
      </c>
      <c r="D88" s="495" t="s">
        <v>583</v>
      </c>
      <c r="E88" s="564">
        <v>1</v>
      </c>
      <c r="F88" s="548">
        <v>32560</v>
      </c>
      <c r="G88" s="694">
        <f t="shared" ref="G88" si="48">+F88*0.16</f>
        <v>5209.6000000000004</v>
      </c>
      <c r="H88" s="548">
        <f t="shared" ref="H88" si="49">+F88+G88</f>
        <v>37769.599999999999</v>
      </c>
      <c r="I88" s="495" t="s">
        <v>585</v>
      </c>
      <c r="J88" s="495">
        <v>2000</v>
      </c>
      <c r="K88" s="492">
        <v>2100</v>
      </c>
      <c r="L88" s="492">
        <v>2110</v>
      </c>
      <c r="M88" s="492">
        <v>2111</v>
      </c>
      <c r="N88" s="495" t="s">
        <v>606</v>
      </c>
      <c r="O88" s="548">
        <f t="shared" ref="O88" si="50">+H88</f>
        <v>37769.599999999999</v>
      </c>
      <c r="P88" s="548"/>
      <c r="Q88" s="548"/>
      <c r="R88" s="548"/>
      <c r="S88" s="548">
        <f t="shared" ref="S88" si="51">+O88+P88+Q88+R88</f>
        <v>37769.599999999999</v>
      </c>
    </row>
    <row r="89" spans="2:19">
      <c r="B89" s="493"/>
      <c r="C89" s="493"/>
      <c r="D89" s="493"/>
      <c r="E89" s="493"/>
      <c r="F89" s="493"/>
      <c r="G89" s="671"/>
      <c r="H89" s="493"/>
      <c r="I89" s="493"/>
      <c r="J89" s="493"/>
      <c r="K89" s="493"/>
      <c r="L89" s="498"/>
      <c r="M89" s="498"/>
      <c r="N89" s="498"/>
      <c r="O89" s="549"/>
      <c r="P89" s="549"/>
      <c r="Q89" s="549"/>
      <c r="R89" s="549"/>
      <c r="S89" s="549"/>
    </row>
    <row r="90" spans="2:19">
      <c r="B90" s="493"/>
      <c r="C90" s="493"/>
      <c r="D90" s="493"/>
      <c r="E90" s="493"/>
      <c r="F90" s="493"/>
      <c r="G90" s="671"/>
      <c r="H90" s="493"/>
      <c r="I90" s="493"/>
      <c r="J90" s="493"/>
      <c r="K90" s="493"/>
      <c r="L90" s="498"/>
      <c r="M90" s="498"/>
      <c r="N90" s="498"/>
      <c r="O90" s="549"/>
      <c r="P90" s="549"/>
      <c r="Q90" s="549"/>
      <c r="R90" s="549"/>
      <c r="S90" s="549"/>
    </row>
    <row r="91" spans="2:19">
      <c r="B91" s="494"/>
      <c r="C91" s="494"/>
      <c r="D91" s="494"/>
      <c r="E91" s="494"/>
      <c r="F91" s="494"/>
      <c r="G91" s="672"/>
      <c r="H91" s="494"/>
      <c r="I91" s="494"/>
      <c r="J91" s="494"/>
      <c r="K91" s="494"/>
      <c r="L91" s="499"/>
      <c r="M91" s="499"/>
      <c r="N91" s="499"/>
      <c r="O91" s="550"/>
      <c r="P91" s="550"/>
      <c r="Q91" s="550"/>
      <c r="R91" s="550"/>
      <c r="S91" s="550"/>
    </row>
    <row r="92" spans="2:19" ht="12.75" customHeight="1">
      <c r="B92" s="492" t="s">
        <v>390</v>
      </c>
      <c r="C92" s="495" t="s">
        <v>279</v>
      </c>
      <c r="D92" s="495" t="s">
        <v>583</v>
      </c>
      <c r="E92" s="564">
        <v>1</v>
      </c>
      <c r="F92" s="548">
        <v>43560</v>
      </c>
      <c r="G92" s="694">
        <f t="shared" ref="G92" si="52">+F92*0.16</f>
        <v>6969.6</v>
      </c>
      <c r="H92" s="548">
        <f t="shared" ref="H92" si="53">+F92+G92</f>
        <v>50529.599999999999</v>
      </c>
      <c r="I92" s="495" t="s">
        <v>585</v>
      </c>
      <c r="J92" s="495">
        <v>2000</v>
      </c>
      <c r="K92" s="492">
        <v>2100</v>
      </c>
      <c r="L92" s="492">
        <v>2110</v>
      </c>
      <c r="M92" s="492">
        <v>2111</v>
      </c>
      <c r="N92" s="495" t="s">
        <v>606</v>
      </c>
      <c r="O92" s="548">
        <f t="shared" ref="O92" si="54">+H92</f>
        <v>50529.599999999999</v>
      </c>
      <c r="P92" s="548"/>
      <c r="Q92" s="548"/>
      <c r="R92" s="548"/>
      <c r="S92" s="548">
        <f t="shared" ref="S92" si="55">+O92+P92+Q92+R92</f>
        <v>50529.599999999999</v>
      </c>
    </row>
    <row r="93" spans="2:19">
      <c r="B93" s="493"/>
      <c r="C93" s="493"/>
      <c r="D93" s="493"/>
      <c r="E93" s="493"/>
      <c r="F93" s="493"/>
      <c r="G93" s="671"/>
      <c r="H93" s="493"/>
      <c r="I93" s="493"/>
      <c r="J93" s="493"/>
      <c r="K93" s="493"/>
      <c r="L93" s="498"/>
      <c r="M93" s="498"/>
      <c r="N93" s="498"/>
      <c r="O93" s="549"/>
      <c r="P93" s="549"/>
      <c r="Q93" s="549"/>
      <c r="R93" s="549"/>
      <c r="S93" s="549"/>
    </row>
    <row r="94" spans="2:19">
      <c r="B94" s="493"/>
      <c r="C94" s="493"/>
      <c r="D94" s="493"/>
      <c r="E94" s="493"/>
      <c r="F94" s="493"/>
      <c r="G94" s="671"/>
      <c r="H94" s="493"/>
      <c r="I94" s="493"/>
      <c r="J94" s="493"/>
      <c r="K94" s="493"/>
      <c r="L94" s="498"/>
      <c r="M94" s="498"/>
      <c r="N94" s="498"/>
      <c r="O94" s="549"/>
      <c r="P94" s="549"/>
      <c r="Q94" s="549"/>
      <c r="R94" s="549"/>
      <c r="S94" s="549"/>
    </row>
    <row r="95" spans="2:19">
      <c r="B95" s="494"/>
      <c r="C95" s="494"/>
      <c r="D95" s="494"/>
      <c r="E95" s="494"/>
      <c r="F95" s="494"/>
      <c r="G95" s="672"/>
      <c r="H95" s="494"/>
      <c r="I95" s="494"/>
      <c r="J95" s="494"/>
      <c r="K95" s="494"/>
      <c r="L95" s="499"/>
      <c r="M95" s="499"/>
      <c r="N95" s="499"/>
      <c r="O95" s="550"/>
      <c r="P95" s="550"/>
      <c r="Q95" s="550"/>
      <c r="R95" s="550"/>
      <c r="S95" s="550"/>
    </row>
    <row r="96" spans="2:19" ht="12.75" customHeight="1">
      <c r="B96" s="492" t="s">
        <v>391</v>
      </c>
      <c r="C96" s="495" t="s">
        <v>279</v>
      </c>
      <c r="D96" s="495" t="s">
        <v>583</v>
      </c>
      <c r="E96" s="564">
        <v>1</v>
      </c>
      <c r="F96" s="548">
        <v>95000</v>
      </c>
      <c r="G96" s="694">
        <f t="shared" ref="G96" si="56">+F96*0.16</f>
        <v>15200</v>
      </c>
      <c r="H96" s="548">
        <f t="shared" ref="H96" si="57">+F96+G96</f>
        <v>110200</v>
      </c>
      <c r="I96" s="495" t="s">
        <v>585</v>
      </c>
      <c r="J96" s="495">
        <f t="shared" ref="J96" si="58">+J92</f>
        <v>2000</v>
      </c>
      <c r="K96" s="695" t="str">
        <f>+K100</f>
        <v>2100, 3500</v>
      </c>
      <c r="L96" s="695" t="str">
        <f t="shared" ref="L96:M96" si="59">+L100</f>
        <v>2110, 3510</v>
      </c>
      <c r="M96" s="695" t="str">
        <f t="shared" si="59"/>
        <v>2111, 3511</v>
      </c>
      <c r="N96" s="495" t="s">
        <v>606</v>
      </c>
      <c r="O96" s="548">
        <f t="shared" ref="O96" si="60">+H96</f>
        <v>110200</v>
      </c>
      <c r="P96" s="548"/>
      <c r="Q96" s="548"/>
      <c r="R96" s="548"/>
      <c r="S96" s="548">
        <f>+O96+P96+Q96+R96</f>
        <v>110200</v>
      </c>
    </row>
    <row r="97" spans="2:19">
      <c r="B97" s="493"/>
      <c r="C97" s="493"/>
      <c r="D97" s="493"/>
      <c r="E97" s="493"/>
      <c r="F97" s="493"/>
      <c r="G97" s="671"/>
      <c r="H97" s="493"/>
      <c r="I97" s="493"/>
      <c r="J97" s="493"/>
      <c r="K97" s="493"/>
      <c r="L97" s="493"/>
      <c r="M97" s="493"/>
      <c r="N97" s="498"/>
      <c r="O97" s="549"/>
      <c r="P97" s="549"/>
      <c r="Q97" s="549"/>
      <c r="R97" s="549"/>
      <c r="S97" s="549"/>
    </row>
    <row r="98" spans="2:19">
      <c r="B98" s="493"/>
      <c r="C98" s="493"/>
      <c r="D98" s="493"/>
      <c r="E98" s="493"/>
      <c r="F98" s="493"/>
      <c r="G98" s="671"/>
      <c r="H98" s="493"/>
      <c r="I98" s="493"/>
      <c r="J98" s="493"/>
      <c r="K98" s="493"/>
      <c r="L98" s="493"/>
      <c r="M98" s="493"/>
      <c r="N98" s="498"/>
      <c r="O98" s="549"/>
      <c r="P98" s="549"/>
      <c r="Q98" s="549"/>
      <c r="R98" s="549"/>
      <c r="S98" s="549"/>
    </row>
    <row r="99" spans="2:19">
      <c r="B99" s="494"/>
      <c r="C99" s="494"/>
      <c r="D99" s="494"/>
      <c r="E99" s="494"/>
      <c r="F99" s="494"/>
      <c r="G99" s="672"/>
      <c r="H99" s="494"/>
      <c r="I99" s="494"/>
      <c r="J99" s="494"/>
      <c r="K99" s="494"/>
      <c r="L99" s="494"/>
      <c r="M99" s="494"/>
      <c r="N99" s="499"/>
      <c r="O99" s="550"/>
      <c r="P99" s="550"/>
      <c r="Q99" s="550"/>
      <c r="R99" s="550"/>
      <c r="S99" s="550"/>
    </row>
    <row r="100" spans="2:19" ht="12.75" customHeight="1">
      <c r="B100" s="492" t="s">
        <v>392</v>
      </c>
      <c r="C100" s="495" t="s">
        <v>279</v>
      </c>
      <c r="D100" s="495" t="s">
        <v>583</v>
      </c>
      <c r="E100" s="564">
        <v>1</v>
      </c>
      <c r="F100" s="548">
        <v>63200</v>
      </c>
      <c r="G100" s="694">
        <f t="shared" ref="G100" si="61">+F100*0.16</f>
        <v>10112</v>
      </c>
      <c r="H100" s="548">
        <f t="shared" ref="H100" si="62">+F100+G100</f>
        <v>73312</v>
      </c>
      <c r="I100" s="495" t="s">
        <v>585</v>
      </c>
      <c r="J100" s="495">
        <f t="shared" ref="J100" si="63">+J96</f>
        <v>2000</v>
      </c>
      <c r="K100" s="644" t="s">
        <v>594</v>
      </c>
      <c r="L100" s="495" t="s">
        <v>595</v>
      </c>
      <c r="M100" s="495" t="s">
        <v>596</v>
      </c>
      <c r="N100" s="495" t="s">
        <v>606</v>
      </c>
      <c r="O100" s="548">
        <f t="shared" ref="O100" si="64">+H100</f>
        <v>73312</v>
      </c>
      <c r="P100" s="548"/>
      <c r="Q100" s="548"/>
      <c r="R100" s="548"/>
      <c r="S100" s="548">
        <f t="shared" ref="S100" si="65">+O100+P100+Q100+R100</f>
        <v>73312</v>
      </c>
    </row>
    <row r="101" spans="2:19">
      <c r="B101" s="493"/>
      <c r="C101" s="493"/>
      <c r="D101" s="493"/>
      <c r="E101" s="493"/>
      <c r="F101" s="493"/>
      <c r="G101" s="671"/>
      <c r="H101" s="493"/>
      <c r="I101" s="493"/>
      <c r="J101" s="493"/>
      <c r="K101" s="493"/>
      <c r="L101" s="498"/>
      <c r="M101" s="498"/>
      <c r="N101" s="498"/>
      <c r="O101" s="549"/>
      <c r="P101" s="549"/>
      <c r="Q101" s="549"/>
      <c r="R101" s="549"/>
      <c r="S101" s="549"/>
    </row>
    <row r="102" spans="2:19">
      <c r="B102" s="493"/>
      <c r="C102" s="493"/>
      <c r="D102" s="493"/>
      <c r="E102" s="493"/>
      <c r="F102" s="493"/>
      <c r="G102" s="671"/>
      <c r="H102" s="493"/>
      <c r="I102" s="493"/>
      <c r="J102" s="493"/>
      <c r="K102" s="493"/>
      <c r="L102" s="498"/>
      <c r="M102" s="498"/>
      <c r="N102" s="498"/>
      <c r="O102" s="549"/>
      <c r="P102" s="549"/>
      <c r="Q102" s="549"/>
      <c r="R102" s="549"/>
      <c r="S102" s="549"/>
    </row>
    <row r="103" spans="2:19">
      <c r="B103" s="494"/>
      <c r="C103" s="494"/>
      <c r="D103" s="494"/>
      <c r="E103" s="494"/>
      <c r="F103" s="494"/>
      <c r="G103" s="672"/>
      <c r="H103" s="494"/>
      <c r="I103" s="494"/>
      <c r="J103" s="494"/>
      <c r="K103" s="494"/>
      <c r="L103" s="499"/>
      <c r="M103" s="499"/>
      <c r="N103" s="499"/>
      <c r="O103" s="550"/>
      <c r="P103" s="550"/>
      <c r="Q103" s="550"/>
      <c r="R103" s="550"/>
      <c r="S103" s="550"/>
    </row>
    <row r="104" spans="2:19" ht="12.75" customHeight="1">
      <c r="B104" s="492" t="s">
        <v>389</v>
      </c>
      <c r="C104" s="495" t="s">
        <v>279</v>
      </c>
      <c r="D104" s="495" t="s">
        <v>583</v>
      </c>
      <c r="E104" s="564">
        <v>1</v>
      </c>
      <c r="F104" s="548">
        <f>23314538.97+116000</f>
        <v>23430538.969999999</v>
      </c>
      <c r="G104" s="694"/>
      <c r="H104" s="548">
        <f>+F104+G104</f>
        <v>23430538.969999999</v>
      </c>
      <c r="I104" s="495" t="s">
        <v>585</v>
      </c>
      <c r="J104" s="495" t="s">
        <v>586</v>
      </c>
      <c r="K104" s="644" t="s">
        <v>589</v>
      </c>
      <c r="L104" s="495" t="s">
        <v>588</v>
      </c>
      <c r="M104" s="495" t="s">
        <v>587</v>
      </c>
      <c r="N104" s="495" t="s">
        <v>606</v>
      </c>
      <c r="O104" s="548">
        <f t="shared" ref="O104" si="66">+H104</f>
        <v>23430538.969999999</v>
      </c>
      <c r="P104" s="548"/>
      <c r="Q104" s="548"/>
      <c r="R104" s="548"/>
      <c r="S104" s="548">
        <f t="shared" ref="S104" si="67">+O104+P104+Q104+R104</f>
        <v>23430538.969999999</v>
      </c>
    </row>
    <row r="105" spans="2:19">
      <c r="B105" s="493"/>
      <c r="C105" s="493"/>
      <c r="D105" s="493"/>
      <c r="E105" s="493"/>
      <c r="F105" s="493"/>
      <c r="G105" s="671"/>
      <c r="H105" s="493"/>
      <c r="I105" s="493"/>
      <c r="J105" s="493"/>
      <c r="K105" s="493"/>
      <c r="L105" s="498"/>
      <c r="M105" s="498"/>
      <c r="N105" s="498"/>
      <c r="O105" s="549"/>
      <c r="P105" s="549"/>
      <c r="Q105" s="549"/>
      <c r="R105" s="549"/>
      <c r="S105" s="549"/>
    </row>
    <row r="106" spans="2:19">
      <c r="B106" s="493"/>
      <c r="C106" s="493"/>
      <c r="D106" s="493"/>
      <c r="E106" s="493"/>
      <c r="F106" s="493"/>
      <c r="G106" s="671"/>
      <c r="H106" s="493"/>
      <c r="I106" s="493"/>
      <c r="J106" s="493"/>
      <c r="K106" s="493"/>
      <c r="L106" s="498"/>
      <c r="M106" s="498"/>
      <c r="N106" s="498"/>
      <c r="O106" s="549"/>
      <c r="P106" s="549"/>
      <c r="Q106" s="549"/>
      <c r="R106" s="549"/>
      <c r="S106" s="549"/>
    </row>
    <row r="107" spans="2:19">
      <c r="B107" s="494"/>
      <c r="C107" s="494"/>
      <c r="D107" s="494"/>
      <c r="E107" s="494"/>
      <c r="F107" s="494"/>
      <c r="G107" s="672"/>
      <c r="H107" s="494"/>
      <c r="I107" s="494"/>
      <c r="J107" s="494"/>
      <c r="K107" s="494"/>
      <c r="L107" s="499"/>
      <c r="M107" s="499"/>
      <c r="N107" s="499"/>
      <c r="O107" s="550"/>
      <c r="P107" s="550"/>
      <c r="Q107" s="550"/>
      <c r="R107" s="550"/>
      <c r="S107" s="550"/>
    </row>
    <row r="108" spans="2:19" s="21" customFormat="1" ht="31.5" customHeight="1">
      <c r="B108" s="677" t="s">
        <v>564</v>
      </c>
      <c r="C108" s="653"/>
      <c r="D108" s="653"/>
      <c r="E108" s="653"/>
      <c r="F108" s="653"/>
      <c r="G108" s="654"/>
      <c r="H108" s="22">
        <f>SUM(H48:H107)</f>
        <v>24272026.169999998</v>
      </c>
    </row>
    <row r="110" spans="2:19" ht="15.75">
      <c r="B110" s="46" t="s">
        <v>99</v>
      </c>
      <c r="C110" s="617" t="s">
        <v>148</v>
      </c>
      <c r="D110" s="655"/>
      <c r="E110" s="655"/>
      <c r="F110" s="655"/>
      <c r="G110" s="655"/>
      <c r="H110" s="655"/>
      <c r="I110" s="656"/>
      <c r="J110" s="617" t="s">
        <v>25</v>
      </c>
      <c r="K110" s="656"/>
    </row>
    <row r="111" spans="2:19" ht="29.25" customHeight="1">
      <c r="B111" s="41" t="s">
        <v>564</v>
      </c>
      <c r="C111" s="657"/>
      <c r="D111" s="658"/>
      <c r="E111" s="658"/>
      <c r="F111" s="658"/>
      <c r="G111" s="658"/>
      <c r="H111" s="658"/>
      <c r="I111" s="659"/>
      <c r="J111" s="660"/>
      <c r="K111" s="661"/>
      <c r="O111" s="116">
        <f>H108+'Componente 3'!H60+'Componente 2'!H88+'Componente 1.'!H92</f>
        <v>47445192.729999997</v>
      </c>
    </row>
    <row r="112" spans="2:19">
      <c r="B112" s="649" t="s">
        <v>565</v>
      </c>
      <c r="C112" s="568" t="s">
        <v>457</v>
      </c>
      <c r="D112" s="569"/>
      <c r="E112" s="569"/>
      <c r="F112" s="569"/>
      <c r="G112" s="569"/>
      <c r="H112" s="569"/>
      <c r="I112" s="570"/>
      <c r="J112" s="576">
        <f>+H48</f>
        <v>81200</v>
      </c>
      <c r="K112" s="570"/>
    </row>
    <row r="113" spans="2:11">
      <c r="B113" s="650"/>
      <c r="C113" s="571"/>
      <c r="D113" s="517"/>
      <c r="E113" s="517"/>
      <c r="F113" s="517"/>
      <c r="G113" s="517"/>
      <c r="H113" s="517"/>
      <c r="I113" s="572"/>
      <c r="J113" s="571"/>
      <c r="K113" s="572"/>
    </row>
    <row r="114" spans="2:11">
      <c r="B114" s="650"/>
      <c r="C114" s="571"/>
      <c r="D114" s="517"/>
      <c r="E114" s="517"/>
      <c r="F114" s="517"/>
      <c r="G114" s="517"/>
      <c r="H114" s="517"/>
      <c r="I114" s="572"/>
      <c r="J114" s="571"/>
      <c r="K114" s="572"/>
    </row>
    <row r="115" spans="2:11">
      <c r="B115" s="650"/>
      <c r="C115" s="571"/>
      <c r="D115" s="517"/>
      <c r="E115" s="517"/>
      <c r="F115" s="517"/>
      <c r="G115" s="517"/>
      <c r="H115" s="517"/>
      <c r="I115" s="572"/>
      <c r="J115" s="571"/>
      <c r="K115" s="572"/>
    </row>
    <row r="116" spans="2:11">
      <c r="B116" s="651"/>
      <c r="C116" s="573"/>
      <c r="D116" s="574"/>
      <c r="E116" s="574"/>
      <c r="F116" s="574"/>
      <c r="G116" s="574"/>
      <c r="H116" s="574"/>
      <c r="I116" s="575"/>
      <c r="J116" s="573"/>
      <c r="K116" s="575"/>
    </row>
    <row r="117" spans="2:11">
      <c r="B117" s="649" t="s">
        <v>566</v>
      </c>
      <c r="C117" s="568" t="s">
        <v>386</v>
      </c>
      <c r="D117" s="569"/>
      <c r="E117" s="569"/>
      <c r="F117" s="569"/>
      <c r="G117" s="569"/>
      <c r="H117" s="569"/>
      <c r="I117" s="570"/>
      <c r="J117" s="576">
        <f>+H52</f>
        <v>58000</v>
      </c>
      <c r="K117" s="696"/>
    </row>
    <row r="118" spans="2:11">
      <c r="B118" s="650"/>
      <c r="C118" s="571"/>
      <c r="D118" s="517"/>
      <c r="E118" s="517"/>
      <c r="F118" s="517"/>
      <c r="G118" s="517"/>
      <c r="H118" s="517"/>
      <c r="I118" s="572"/>
      <c r="J118" s="697"/>
      <c r="K118" s="698"/>
    </row>
    <row r="119" spans="2:11">
      <c r="B119" s="650"/>
      <c r="C119" s="571"/>
      <c r="D119" s="517"/>
      <c r="E119" s="517"/>
      <c r="F119" s="517"/>
      <c r="G119" s="517"/>
      <c r="H119" s="517"/>
      <c r="I119" s="572"/>
      <c r="J119" s="697"/>
      <c r="K119" s="698"/>
    </row>
    <row r="120" spans="2:11">
      <c r="B120" s="650"/>
      <c r="C120" s="571"/>
      <c r="D120" s="517"/>
      <c r="E120" s="517"/>
      <c r="F120" s="517"/>
      <c r="G120" s="517"/>
      <c r="H120" s="517"/>
      <c r="I120" s="572"/>
      <c r="J120" s="697"/>
      <c r="K120" s="698"/>
    </row>
    <row r="121" spans="2:11">
      <c r="B121" s="651"/>
      <c r="C121" s="573"/>
      <c r="D121" s="574"/>
      <c r="E121" s="574"/>
      <c r="F121" s="574"/>
      <c r="G121" s="574"/>
      <c r="H121" s="574"/>
      <c r="I121" s="575"/>
      <c r="J121" s="699"/>
      <c r="K121" s="700"/>
    </row>
    <row r="122" spans="2:11">
      <c r="B122" s="649" t="s">
        <v>567</v>
      </c>
      <c r="C122" s="568" t="s">
        <v>455</v>
      </c>
      <c r="D122" s="569"/>
      <c r="E122" s="569"/>
      <c r="F122" s="569"/>
      <c r="G122" s="569"/>
      <c r="H122" s="569"/>
      <c r="I122" s="570"/>
      <c r="J122" s="576">
        <f>+H56</f>
        <v>46400</v>
      </c>
      <c r="K122" s="696"/>
    </row>
    <row r="123" spans="2:11">
      <c r="B123" s="650"/>
      <c r="C123" s="571"/>
      <c r="D123" s="517"/>
      <c r="E123" s="517"/>
      <c r="F123" s="517"/>
      <c r="G123" s="517"/>
      <c r="H123" s="517"/>
      <c r="I123" s="572"/>
      <c r="J123" s="697"/>
      <c r="K123" s="698"/>
    </row>
    <row r="124" spans="2:11">
      <c r="B124" s="650"/>
      <c r="C124" s="571"/>
      <c r="D124" s="517"/>
      <c r="E124" s="517"/>
      <c r="F124" s="517"/>
      <c r="G124" s="517"/>
      <c r="H124" s="517"/>
      <c r="I124" s="572"/>
      <c r="J124" s="697"/>
      <c r="K124" s="698"/>
    </row>
    <row r="125" spans="2:11">
      <c r="B125" s="650"/>
      <c r="C125" s="571"/>
      <c r="D125" s="517"/>
      <c r="E125" s="517"/>
      <c r="F125" s="517"/>
      <c r="G125" s="517"/>
      <c r="H125" s="517"/>
      <c r="I125" s="572"/>
      <c r="J125" s="697"/>
      <c r="K125" s="698"/>
    </row>
    <row r="126" spans="2:11">
      <c r="B126" s="651"/>
      <c r="C126" s="573"/>
      <c r="D126" s="574"/>
      <c r="E126" s="574"/>
      <c r="F126" s="574"/>
      <c r="G126" s="574"/>
      <c r="H126" s="574"/>
      <c r="I126" s="575"/>
      <c r="J126" s="699"/>
      <c r="K126" s="700"/>
    </row>
    <row r="127" spans="2:11">
      <c r="B127" s="649" t="s">
        <v>568</v>
      </c>
      <c r="C127" s="568" t="s">
        <v>383</v>
      </c>
      <c r="D127" s="569"/>
      <c r="E127" s="569"/>
      <c r="F127" s="569"/>
      <c r="G127" s="569"/>
      <c r="H127" s="569"/>
      <c r="I127" s="570"/>
      <c r="J127" s="576">
        <f>+H60</f>
        <v>40600</v>
      </c>
      <c r="K127" s="696"/>
    </row>
    <row r="128" spans="2:11">
      <c r="B128" s="650"/>
      <c r="C128" s="571"/>
      <c r="D128" s="517"/>
      <c r="E128" s="517"/>
      <c r="F128" s="517"/>
      <c r="G128" s="517"/>
      <c r="H128" s="517"/>
      <c r="I128" s="572"/>
      <c r="J128" s="697"/>
      <c r="K128" s="698"/>
    </row>
    <row r="129" spans="2:11">
      <c r="B129" s="650"/>
      <c r="C129" s="571"/>
      <c r="D129" s="517"/>
      <c r="E129" s="517"/>
      <c r="F129" s="517"/>
      <c r="G129" s="517"/>
      <c r="H129" s="517"/>
      <c r="I129" s="572"/>
      <c r="J129" s="697"/>
      <c r="K129" s="698"/>
    </row>
    <row r="130" spans="2:11">
      <c r="B130" s="650"/>
      <c r="C130" s="571"/>
      <c r="D130" s="517"/>
      <c r="E130" s="517"/>
      <c r="F130" s="517"/>
      <c r="G130" s="517"/>
      <c r="H130" s="517"/>
      <c r="I130" s="572"/>
      <c r="J130" s="697"/>
      <c r="K130" s="698"/>
    </row>
    <row r="131" spans="2:11">
      <c r="B131" s="651"/>
      <c r="C131" s="573"/>
      <c r="D131" s="574"/>
      <c r="E131" s="574"/>
      <c r="F131" s="574"/>
      <c r="G131" s="574"/>
      <c r="H131" s="574"/>
      <c r="I131" s="575"/>
      <c r="J131" s="699"/>
      <c r="K131" s="700"/>
    </row>
    <row r="132" spans="2:11">
      <c r="B132" s="649" t="s">
        <v>569</v>
      </c>
      <c r="C132" s="568" t="s">
        <v>387</v>
      </c>
      <c r="D132" s="569"/>
      <c r="E132" s="569"/>
      <c r="F132" s="569"/>
      <c r="G132" s="569"/>
      <c r="H132" s="569"/>
      <c r="I132" s="570"/>
      <c r="J132" s="576">
        <f>+H64</f>
        <v>40600</v>
      </c>
      <c r="K132" s="696"/>
    </row>
    <row r="133" spans="2:11">
      <c r="B133" s="650"/>
      <c r="C133" s="571"/>
      <c r="D133" s="517"/>
      <c r="E133" s="517"/>
      <c r="F133" s="517"/>
      <c r="G133" s="517"/>
      <c r="H133" s="517"/>
      <c r="I133" s="572"/>
      <c r="J133" s="697"/>
      <c r="K133" s="698"/>
    </row>
    <row r="134" spans="2:11">
      <c r="B134" s="650"/>
      <c r="C134" s="571"/>
      <c r="D134" s="517"/>
      <c r="E134" s="517"/>
      <c r="F134" s="517"/>
      <c r="G134" s="517"/>
      <c r="H134" s="517"/>
      <c r="I134" s="572"/>
      <c r="J134" s="697"/>
      <c r="K134" s="698"/>
    </row>
    <row r="135" spans="2:11">
      <c r="B135" s="650"/>
      <c r="C135" s="571"/>
      <c r="D135" s="517"/>
      <c r="E135" s="517"/>
      <c r="F135" s="517"/>
      <c r="G135" s="517"/>
      <c r="H135" s="517"/>
      <c r="I135" s="572"/>
      <c r="J135" s="697"/>
      <c r="K135" s="698"/>
    </row>
    <row r="136" spans="2:11">
      <c r="B136" s="651"/>
      <c r="C136" s="573"/>
      <c r="D136" s="574"/>
      <c r="E136" s="574"/>
      <c r="F136" s="574"/>
      <c r="G136" s="574"/>
      <c r="H136" s="574"/>
      <c r="I136" s="575"/>
      <c r="J136" s="699"/>
      <c r="K136" s="700"/>
    </row>
    <row r="137" spans="2:11">
      <c r="B137" s="649" t="s">
        <v>570</v>
      </c>
      <c r="C137" s="568" t="s">
        <v>395</v>
      </c>
      <c r="D137" s="569"/>
      <c r="E137" s="569"/>
      <c r="F137" s="569"/>
      <c r="G137" s="569"/>
      <c r="H137" s="569"/>
      <c r="I137" s="570"/>
      <c r="J137" s="576">
        <f>+H68</f>
        <v>14268</v>
      </c>
      <c r="K137" s="696"/>
    </row>
    <row r="138" spans="2:11">
      <c r="B138" s="650"/>
      <c r="C138" s="571"/>
      <c r="D138" s="517"/>
      <c r="E138" s="517"/>
      <c r="F138" s="517"/>
      <c r="G138" s="517"/>
      <c r="H138" s="517"/>
      <c r="I138" s="572"/>
      <c r="J138" s="697"/>
      <c r="K138" s="698"/>
    </row>
    <row r="139" spans="2:11">
      <c r="B139" s="650"/>
      <c r="C139" s="571"/>
      <c r="D139" s="517"/>
      <c r="E139" s="517"/>
      <c r="F139" s="517"/>
      <c r="G139" s="517"/>
      <c r="H139" s="517"/>
      <c r="I139" s="572"/>
      <c r="J139" s="697"/>
      <c r="K139" s="698"/>
    </row>
    <row r="140" spans="2:11">
      <c r="B140" s="650"/>
      <c r="C140" s="571"/>
      <c r="D140" s="517"/>
      <c r="E140" s="517"/>
      <c r="F140" s="517"/>
      <c r="G140" s="517"/>
      <c r="H140" s="517"/>
      <c r="I140" s="572"/>
      <c r="J140" s="697"/>
      <c r="K140" s="698"/>
    </row>
    <row r="141" spans="2:11">
      <c r="B141" s="651"/>
      <c r="C141" s="573"/>
      <c r="D141" s="574"/>
      <c r="E141" s="574"/>
      <c r="F141" s="574"/>
      <c r="G141" s="574"/>
      <c r="H141" s="574"/>
      <c r="I141" s="575"/>
      <c r="J141" s="699"/>
      <c r="K141" s="700"/>
    </row>
    <row r="142" spans="2:11">
      <c r="B142" s="649" t="s">
        <v>571</v>
      </c>
      <c r="C142" s="568" t="s">
        <v>393</v>
      </c>
      <c r="D142" s="569"/>
      <c r="E142" s="569"/>
      <c r="F142" s="569"/>
      <c r="G142" s="569"/>
      <c r="H142" s="569"/>
      <c r="I142" s="570"/>
      <c r="J142" s="576">
        <f>+H72</f>
        <v>88160</v>
      </c>
      <c r="K142" s="696"/>
    </row>
    <row r="143" spans="2:11">
      <c r="B143" s="650"/>
      <c r="C143" s="571"/>
      <c r="D143" s="517"/>
      <c r="E143" s="517"/>
      <c r="F143" s="517"/>
      <c r="G143" s="517"/>
      <c r="H143" s="517"/>
      <c r="I143" s="572"/>
      <c r="J143" s="697"/>
      <c r="K143" s="698"/>
    </row>
    <row r="144" spans="2:11">
      <c r="B144" s="650"/>
      <c r="C144" s="571"/>
      <c r="D144" s="517"/>
      <c r="E144" s="517"/>
      <c r="F144" s="517"/>
      <c r="G144" s="517"/>
      <c r="H144" s="517"/>
      <c r="I144" s="572"/>
      <c r="J144" s="697"/>
      <c r="K144" s="698"/>
    </row>
    <row r="145" spans="2:11">
      <c r="B145" s="650"/>
      <c r="C145" s="571"/>
      <c r="D145" s="517"/>
      <c r="E145" s="517"/>
      <c r="F145" s="517"/>
      <c r="G145" s="517"/>
      <c r="H145" s="517"/>
      <c r="I145" s="572"/>
      <c r="J145" s="697"/>
      <c r="K145" s="698"/>
    </row>
    <row r="146" spans="2:11">
      <c r="B146" s="651"/>
      <c r="C146" s="573"/>
      <c r="D146" s="574"/>
      <c r="E146" s="574"/>
      <c r="F146" s="574"/>
      <c r="G146" s="574"/>
      <c r="H146" s="574"/>
      <c r="I146" s="575"/>
      <c r="J146" s="699"/>
      <c r="K146" s="700"/>
    </row>
    <row r="147" spans="2:11">
      <c r="B147" s="649" t="s">
        <v>572</v>
      </c>
      <c r="C147" s="568" t="s">
        <v>394</v>
      </c>
      <c r="D147" s="569"/>
      <c r="E147" s="569"/>
      <c r="F147" s="569"/>
      <c r="G147" s="569"/>
      <c r="H147" s="569"/>
      <c r="I147" s="570"/>
      <c r="J147" s="576">
        <f>+H76</f>
        <v>18096</v>
      </c>
      <c r="K147" s="696"/>
    </row>
    <row r="148" spans="2:11">
      <c r="B148" s="650"/>
      <c r="C148" s="571"/>
      <c r="D148" s="517"/>
      <c r="E148" s="517"/>
      <c r="F148" s="517"/>
      <c r="G148" s="517"/>
      <c r="H148" s="517"/>
      <c r="I148" s="572"/>
      <c r="J148" s="697"/>
      <c r="K148" s="698"/>
    </row>
    <row r="149" spans="2:11">
      <c r="B149" s="650"/>
      <c r="C149" s="571"/>
      <c r="D149" s="517"/>
      <c r="E149" s="517"/>
      <c r="F149" s="517"/>
      <c r="G149" s="517"/>
      <c r="H149" s="517"/>
      <c r="I149" s="572"/>
      <c r="J149" s="697"/>
      <c r="K149" s="698"/>
    </row>
    <row r="150" spans="2:11">
      <c r="B150" s="650"/>
      <c r="C150" s="571"/>
      <c r="D150" s="517"/>
      <c r="E150" s="517"/>
      <c r="F150" s="517"/>
      <c r="G150" s="517"/>
      <c r="H150" s="517"/>
      <c r="I150" s="572"/>
      <c r="J150" s="697"/>
      <c r="K150" s="698"/>
    </row>
    <row r="151" spans="2:11">
      <c r="B151" s="651"/>
      <c r="C151" s="573"/>
      <c r="D151" s="574"/>
      <c r="E151" s="574"/>
      <c r="F151" s="574"/>
      <c r="G151" s="574"/>
      <c r="H151" s="574"/>
      <c r="I151" s="575"/>
      <c r="J151" s="699"/>
      <c r="K151" s="700"/>
    </row>
    <row r="152" spans="2:11">
      <c r="B152" s="649" t="s">
        <v>573</v>
      </c>
      <c r="C152" s="568" t="s">
        <v>388</v>
      </c>
      <c r="D152" s="569"/>
      <c r="E152" s="569"/>
      <c r="F152" s="569"/>
      <c r="G152" s="569"/>
      <c r="H152" s="569"/>
      <c r="I152" s="570"/>
      <c r="J152" s="576">
        <f>+H80</f>
        <v>91176</v>
      </c>
      <c r="K152" s="696"/>
    </row>
    <row r="153" spans="2:11">
      <c r="B153" s="650"/>
      <c r="C153" s="571"/>
      <c r="D153" s="517"/>
      <c r="E153" s="517"/>
      <c r="F153" s="517"/>
      <c r="G153" s="517"/>
      <c r="H153" s="517"/>
      <c r="I153" s="572"/>
      <c r="J153" s="697"/>
      <c r="K153" s="698"/>
    </row>
    <row r="154" spans="2:11">
      <c r="B154" s="650"/>
      <c r="C154" s="571"/>
      <c r="D154" s="517"/>
      <c r="E154" s="517"/>
      <c r="F154" s="517"/>
      <c r="G154" s="517"/>
      <c r="H154" s="517"/>
      <c r="I154" s="572"/>
      <c r="J154" s="697"/>
      <c r="K154" s="698"/>
    </row>
    <row r="155" spans="2:11">
      <c r="B155" s="650"/>
      <c r="C155" s="571"/>
      <c r="D155" s="517"/>
      <c r="E155" s="517"/>
      <c r="F155" s="517"/>
      <c r="G155" s="517"/>
      <c r="H155" s="517"/>
      <c r="I155" s="572"/>
      <c r="J155" s="697"/>
      <c r="K155" s="698"/>
    </row>
    <row r="156" spans="2:11">
      <c r="B156" s="651"/>
      <c r="C156" s="573"/>
      <c r="D156" s="574"/>
      <c r="E156" s="574"/>
      <c r="F156" s="574"/>
      <c r="G156" s="574"/>
      <c r="H156" s="574"/>
      <c r="I156" s="575"/>
      <c r="J156" s="699"/>
      <c r="K156" s="700"/>
    </row>
    <row r="157" spans="2:11">
      <c r="B157" s="649" t="s">
        <v>574</v>
      </c>
      <c r="C157" s="568" t="s">
        <v>540</v>
      </c>
      <c r="D157" s="569"/>
      <c r="E157" s="569"/>
      <c r="F157" s="569"/>
      <c r="G157" s="569"/>
      <c r="H157" s="569"/>
      <c r="I157" s="570"/>
      <c r="J157" s="576">
        <f>+H84</f>
        <v>91176</v>
      </c>
      <c r="K157" s="696"/>
    </row>
    <row r="158" spans="2:11">
      <c r="B158" s="650"/>
      <c r="C158" s="571"/>
      <c r="D158" s="517"/>
      <c r="E158" s="517"/>
      <c r="F158" s="517"/>
      <c r="G158" s="517"/>
      <c r="H158" s="517"/>
      <c r="I158" s="572"/>
      <c r="J158" s="697"/>
      <c r="K158" s="698"/>
    </row>
    <row r="159" spans="2:11">
      <c r="B159" s="650"/>
      <c r="C159" s="571"/>
      <c r="D159" s="517"/>
      <c r="E159" s="517"/>
      <c r="F159" s="517"/>
      <c r="G159" s="517"/>
      <c r="H159" s="517"/>
      <c r="I159" s="572"/>
      <c r="J159" s="697"/>
      <c r="K159" s="698"/>
    </row>
    <row r="160" spans="2:11">
      <c r="B160" s="650"/>
      <c r="C160" s="571"/>
      <c r="D160" s="517"/>
      <c r="E160" s="517"/>
      <c r="F160" s="517"/>
      <c r="G160" s="517"/>
      <c r="H160" s="517"/>
      <c r="I160" s="572"/>
      <c r="J160" s="697"/>
      <c r="K160" s="698"/>
    </row>
    <row r="161" spans="2:11">
      <c r="B161" s="651"/>
      <c r="C161" s="573"/>
      <c r="D161" s="574"/>
      <c r="E161" s="574"/>
      <c r="F161" s="574"/>
      <c r="G161" s="574"/>
      <c r="H161" s="574"/>
      <c r="I161" s="575"/>
      <c r="J161" s="699"/>
      <c r="K161" s="700"/>
    </row>
    <row r="162" spans="2:11">
      <c r="B162" s="649" t="s">
        <v>575</v>
      </c>
      <c r="C162" s="568" t="s">
        <v>456</v>
      </c>
      <c r="D162" s="569"/>
      <c r="E162" s="569"/>
      <c r="F162" s="569"/>
      <c r="G162" s="569"/>
      <c r="H162" s="569"/>
      <c r="I162" s="570"/>
      <c r="J162" s="576">
        <f>+H88</f>
        <v>37769.599999999999</v>
      </c>
      <c r="K162" s="696"/>
    </row>
    <row r="163" spans="2:11">
      <c r="B163" s="650"/>
      <c r="C163" s="571"/>
      <c r="D163" s="517"/>
      <c r="E163" s="517"/>
      <c r="F163" s="517"/>
      <c r="G163" s="517"/>
      <c r="H163" s="517"/>
      <c r="I163" s="572"/>
      <c r="J163" s="697"/>
      <c r="K163" s="698"/>
    </row>
    <row r="164" spans="2:11">
      <c r="B164" s="650"/>
      <c r="C164" s="571"/>
      <c r="D164" s="517"/>
      <c r="E164" s="517"/>
      <c r="F164" s="517"/>
      <c r="G164" s="517"/>
      <c r="H164" s="517"/>
      <c r="I164" s="572"/>
      <c r="J164" s="697"/>
      <c r="K164" s="698"/>
    </row>
    <row r="165" spans="2:11">
      <c r="B165" s="650"/>
      <c r="C165" s="571"/>
      <c r="D165" s="517"/>
      <c r="E165" s="517"/>
      <c r="F165" s="517"/>
      <c r="G165" s="517"/>
      <c r="H165" s="517"/>
      <c r="I165" s="572"/>
      <c r="J165" s="697"/>
      <c r="K165" s="698"/>
    </row>
    <row r="166" spans="2:11">
      <c r="B166" s="651"/>
      <c r="C166" s="573"/>
      <c r="D166" s="574"/>
      <c r="E166" s="574"/>
      <c r="F166" s="574"/>
      <c r="G166" s="574"/>
      <c r="H166" s="574"/>
      <c r="I166" s="575"/>
      <c r="J166" s="699"/>
      <c r="K166" s="700"/>
    </row>
    <row r="167" spans="2:11">
      <c r="B167" s="649" t="s">
        <v>576</v>
      </c>
      <c r="C167" s="568" t="s">
        <v>390</v>
      </c>
      <c r="D167" s="569"/>
      <c r="E167" s="569"/>
      <c r="F167" s="569"/>
      <c r="G167" s="569"/>
      <c r="H167" s="569"/>
      <c r="I167" s="570"/>
      <c r="J167" s="576">
        <f>+H92</f>
        <v>50529.599999999999</v>
      </c>
      <c r="K167" s="696"/>
    </row>
    <row r="168" spans="2:11">
      <c r="B168" s="650"/>
      <c r="C168" s="571"/>
      <c r="D168" s="517"/>
      <c r="E168" s="517"/>
      <c r="F168" s="517"/>
      <c r="G168" s="517"/>
      <c r="H168" s="517"/>
      <c r="I168" s="572"/>
      <c r="J168" s="697"/>
      <c r="K168" s="698"/>
    </row>
    <row r="169" spans="2:11">
      <c r="B169" s="650"/>
      <c r="C169" s="571"/>
      <c r="D169" s="517"/>
      <c r="E169" s="517"/>
      <c r="F169" s="517"/>
      <c r="G169" s="517"/>
      <c r="H169" s="517"/>
      <c r="I169" s="572"/>
      <c r="J169" s="697"/>
      <c r="K169" s="698"/>
    </row>
    <row r="170" spans="2:11">
      <c r="B170" s="650"/>
      <c r="C170" s="571"/>
      <c r="D170" s="517"/>
      <c r="E170" s="517"/>
      <c r="F170" s="517"/>
      <c r="G170" s="517"/>
      <c r="H170" s="517"/>
      <c r="I170" s="572"/>
      <c r="J170" s="697"/>
      <c r="K170" s="698"/>
    </row>
    <row r="171" spans="2:11">
      <c r="B171" s="651"/>
      <c r="C171" s="573"/>
      <c r="D171" s="574"/>
      <c r="E171" s="574"/>
      <c r="F171" s="574"/>
      <c r="G171" s="574"/>
      <c r="H171" s="574"/>
      <c r="I171" s="575"/>
      <c r="J171" s="699"/>
      <c r="K171" s="700"/>
    </row>
    <row r="172" spans="2:11">
      <c r="B172" s="649" t="s">
        <v>577</v>
      </c>
      <c r="C172" s="568" t="s">
        <v>391</v>
      </c>
      <c r="D172" s="569"/>
      <c r="E172" s="569"/>
      <c r="F172" s="569"/>
      <c r="G172" s="569"/>
      <c r="H172" s="569"/>
      <c r="I172" s="570"/>
      <c r="J172" s="576">
        <f>+H96</f>
        <v>110200</v>
      </c>
      <c r="K172" s="696"/>
    </row>
    <row r="173" spans="2:11">
      <c r="B173" s="650"/>
      <c r="C173" s="571"/>
      <c r="D173" s="517"/>
      <c r="E173" s="517"/>
      <c r="F173" s="517"/>
      <c r="G173" s="517"/>
      <c r="H173" s="517"/>
      <c r="I173" s="572"/>
      <c r="J173" s="697"/>
      <c r="K173" s="698"/>
    </row>
    <row r="174" spans="2:11">
      <c r="B174" s="650"/>
      <c r="C174" s="571"/>
      <c r="D174" s="517"/>
      <c r="E174" s="517"/>
      <c r="F174" s="517"/>
      <c r="G174" s="517"/>
      <c r="H174" s="517"/>
      <c r="I174" s="572"/>
      <c r="J174" s="697"/>
      <c r="K174" s="698"/>
    </row>
    <row r="175" spans="2:11">
      <c r="B175" s="650"/>
      <c r="C175" s="571"/>
      <c r="D175" s="517"/>
      <c r="E175" s="517"/>
      <c r="F175" s="517"/>
      <c r="G175" s="517"/>
      <c r="H175" s="517"/>
      <c r="I175" s="572"/>
      <c r="J175" s="697"/>
      <c r="K175" s="698"/>
    </row>
    <row r="176" spans="2:11">
      <c r="B176" s="651"/>
      <c r="C176" s="573"/>
      <c r="D176" s="574"/>
      <c r="E176" s="574"/>
      <c r="F176" s="574"/>
      <c r="G176" s="574"/>
      <c r="H176" s="574"/>
      <c r="I176" s="575"/>
      <c r="J176" s="699"/>
      <c r="K176" s="700"/>
    </row>
    <row r="177" spans="2:11">
      <c r="B177" s="649" t="s">
        <v>578</v>
      </c>
      <c r="C177" s="568" t="s">
        <v>392</v>
      </c>
      <c r="D177" s="569"/>
      <c r="E177" s="569"/>
      <c r="F177" s="569"/>
      <c r="G177" s="569"/>
      <c r="H177" s="569"/>
      <c r="I177" s="570"/>
      <c r="J177" s="576">
        <f>+H100</f>
        <v>73312</v>
      </c>
      <c r="K177" s="696"/>
    </row>
    <row r="178" spans="2:11">
      <c r="B178" s="650"/>
      <c r="C178" s="571"/>
      <c r="D178" s="517"/>
      <c r="E178" s="517"/>
      <c r="F178" s="517"/>
      <c r="G178" s="517"/>
      <c r="H178" s="517"/>
      <c r="I178" s="572"/>
      <c r="J178" s="697"/>
      <c r="K178" s="698"/>
    </row>
    <row r="179" spans="2:11">
      <c r="B179" s="650"/>
      <c r="C179" s="571"/>
      <c r="D179" s="517"/>
      <c r="E179" s="517"/>
      <c r="F179" s="517"/>
      <c r="G179" s="517"/>
      <c r="H179" s="517"/>
      <c r="I179" s="572"/>
      <c r="J179" s="697"/>
      <c r="K179" s="698"/>
    </row>
    <row r="180" spans="2:11">
      <c r="B180" s="650"/>
      <c r="C180" s="571"/>
      <c r="D180" s="517"/>
      <c r="E180" s="517"/>
      <c r="F180" s="517"/>
      <c r="G180" s="517"/>
      <c r="H180" s="517"/>
      <c r="I180" s="572"/>
      <c r="J180" s="697"/>
      <c r="K180" s="698"/>
    </row>
    <row r="181" spans="2:11">
      <c r="B181" s="651"/>
      <c r="C181" s="573"/>
      <c r="D181" s="574"/>
      <c r="E181" s="574"/>
      <c r="F181" s="574"/>
      <c r="G181" s="574"/>
      <c r="H181" s="574"/>
      <c r="I181" s="575"/>
      <c r="J181" s="699"/>
      <c r="K181" s="700"/>
    </row>
    <row r="182" spans="2:11">
      <c r="B182" s="649" t="s">
        <v>579</v>
      </c>
      <c r="C182" s="568" t="s">
        <v>389</v>
      </c>
      <c r="D182" s="569"/>
      <c r="E182" s="569"/>
      <c r="F182" s="569"/>
      <c r="G182" s="569"/>
      <c r="H182" s="569"/>
      <c r="I182" s="570"/>
      <c r="J182" s="576">
        <f>+H104</f>
        <v>23430538.969999999</v>
      </c>
      <c r="K182" s="696"/>
    </row>
    <row r="183" spans="2:11">
      <c r="B183" s="650"/>
      <c r="C183" s="571"/>
      <c r="D183" s="517"/>
      <c r="E183" s="517"/>
      <c r="F183" s="517"/>
      <c r="G183" s="517"/>
      <c r="H183" s="517"/>
      <c r="I183" s="572"/>
      <c r="J183" s="697"/>
      <c r="K183" s="698"/>
    </row>
    <row r="184" spans="2:11">
      <c r="B184" s="650"/>
      <c r="C184" s="571"/>
      <c r="D184" s="517"/>
      <c r="E184" s="517"/>
      <c r="F184" s="517"/>
      <c r="G184" s="517"/>
      <c r="H184" s="517"/>
      <c r="I184" s="572"/>
      <c r="J184" s="697"/>
      <c r="K184" s="698"/>
    </row>
    <row r="185" spans="2:11">
      <c r="B185" s="650"/>
      <c r="C185" s="571"/>
      <c r="D185" s="517"/>
      <c r="E185" s="517"/>
      <c r="F185" s="517"/>
      <c r="G185" s="517"/>
      <c r="H185" s="517"/>
      <c r="I185" s="572"/>
      <c r="J185" s="697"/>
      <c r="K185" s="698"/>
    </row>
    <row r="186" spans="2:11">
      <c r="B186" s="651"/>
      <c r="C186" s="573"/>
      <c r="D186" s="574"/>
      <c r="E186" s="574"/>
      <c r="F186" s="574"/>
      <c r="G186" s="574"/>
      <c r="H186" s="574"/>
      <c r="I186" s="575"/>
      <c r="J186" s="699"/>
      <c r="K186" s="700"/>
    </row>
    <row r="188" spans="2:11" ht="15.75">
      <c r="B188" s="662" t="s">
        <v>149</v>
      </c>
      <c r="C188" s="663"/>
      <c r="D188" s="663"/>
      <c r="E188" s="663"/>
      <c r="F188" s="117"/>
      <c r="G188" s="117"/>
      <c r="H188" s="117"/>
      <c r="I188" s="117"/>
      <c r="J188" s="117"/>
    </row>
    <row r="189" spans="2:11">
      <c r="B189" s="664" t="s">
        <v>104</v>
      </c>
      <c r="C189" s="37" t="s">
        <v>105</v>
      </c>
      <c r="D189" s="37" t="s">
        <v>106</v>
      </c>
      <c r="E189" s="664" t="s">
        <v>68</v>
      </c>
      <c r="F189" s="118"/>
      <c r="G189" s="692"/>
      <c r="H189" s="693"/>
      <c r="I189" s="693"/>
      <c r="J189" s="118"/>
    </row>
    <row r="190" spans="2:11">
      <c r="B190" s="665"/>
      <c r="C190" s="37">
        <v>2022</v>
      </c>
      <c r="D190" s="37">
        <v>2023</v>
      </c>
      <c r="E190" s="664"/>
      <c r="F190" s="119"/>
      <c r="G190" s="692"/>
      <c r="H190" s="693"/>
      <c r="I190" s="119"/>
      <c r="J190" s="120"/>
    </row>
    <row r="191" spans="2:11" s="19" customFormat="1">
      <c r="B191" s="10" t="s">
        <v>94</v>
      </c>
      <c r="C191" s="11"/>
      <c r="D191" s="17"/>
      <c r="E191" s="17"/>
      <c r="F191" s="18"/>
      <c r="G191" s="18"/>
      <c r="H191" s="18"/>
      <c r="I191" s="18"/>
      <c r="J191" s="18"/>
    </row>
    <row r="192" spans="2:11" s="14" customFormat="1">
      <c r="B192" s="16" t="s">
        <v>107</v>
      </c>
      <c r="C192" s="12"/>
      <c r="D192" s="12">
        <f>+H108</f>
        <v>24272026.169999998</v>
      </c>
      <c r="E192" s="12"/>
      <c r="F192" s="13"/>
      <c r="G192" s="597"/>
      <c r="H192" s="597"/>
      <c r="I192" s="13"/>
      <c r="J192" s="13"/>
    </row>
    <row r="193" spans="2:10" s="14" customFormat="1">
      <c r="B193" s="16" t="s">
        <v>108</v>
      </c>
      <c r="C193" s="12"/>
      <c r="D193" s="12"/>
      <c r="E193" s="12"/>
      <c r="F193" s="13"/>
      <c r="G193" s="597"/>
      <c r="H193" s="597"/>
      <c r="I193" s="13"/>
      <c r="J193" s="13"/>
    </row>
    <row r="194" spans="2:10" s="14" customFormat="1">
      <c r="B194" s="16" t="s">
        <v>109</v>
      </c>
      <c r="C194" s="12"/>
      <c r="D194" s="12"/>
      <c r="E194" s="12"/>
      <c r="F194" s="13"/>
      <c r="G194" s="597"/>
      <c r="H194" s="597"/>
      <c r="I194" s="13"/>
      <c r="J194" s="13"/>
    </row>
    <row r="195" spans="2:10" s="19" customFormat="1">
      <c r="B195" s="10" t="s">
        <v>95</v>
      </c>
      <c r="C195" s="11"/>
      <c r="D195" s="17"/>
      <c r="E195" s="17"/>
      <c r="F195" s="18"/>
      <c r="G195" s="18"/>
      <c r="H195" s="18"/>
      <c r="I195" s="18"/>
      <c r="J195" s="18"/>
    </row>
    <row r="196" spans="2:10" s="14" customFormat="1">
      <c r="B196" s="16" t="s">
        <v>107</v>
      </c>
      <c r="C196" s="12"/>
      <c r="D196" s="12"/>
      <c r="E196" s="12"/>
      <c r="F196" s="13"/>
      <c r="G196" s="597"/>
      <c r="H196" s="597"/>
      <c r="I196" s="13"/>
      <c r="J196" s="13"/>
    </row>
    <row r="197" spans="2:10" s="14" customFormat="1">
      <c r="B197" s="16" t="s">
        <v>108</v>
      </c>
      <c r="C197" s="12"/>
      <c r="D197" s="12"/>
      <c r="E197" s="12"/>
      <c r="F197" s="13"/>
      <c r="G197" s="597"/>
      <c r="H197" s="597"/>
      <c r="I197" s="13"/>
      <c r="J197" s="13"/>
    </row>
    <row r="198" spans="2:10" s="14" customFormat="1">
      <c r="B198" s="16" t="s">
        <v>109</v>
      </c>
      <c r="C198" s="12"/>
      <c r="D198" s="12"/>
      <c r="E198" s="12"/>
      <c r="F198" s="13"/>
      <c r="G198" s="597"/>
      <c r="H198" s="597"/>
      <c r="I198" s="13"/>
      <c r="J198" s="13"/>
    </row>
    <row r="199" spans="2:10" s="19" customFormat="1">
      <c r="B199" s="10" t="s">
        <v>96</v>
      </c>
      <c r="C199" s="11"/>
      <c r="D199" s="17"/>
      <c r="E199" s="17"/>
      <c r="F199" s="18"/>
      <c r="G199" s="18"/>
      <c r="H199" s="18"/>
      <c r="I199" s="18"/>
      <c r="J199" s="18"/>
    </row>
    <row r="200" spans="2:10" s="14" customFormat="1">
      <c r="B200" s="16" t="s">
        <v>107</v>
      </c>
      <c r="C200" s="12"/>
      <c r="D200" s="12"/>
      <c r="E200" s="12"/>
      <c r="F200" s="13"/>
      <c r="G200" s="597"/>
      <c r="H200" s="597"/>
      <c r="I200" s="13"/>
      <c r="J200" s="13"/>
    </row>
    <row r="201" spans="2:10" s="14" customFormat="1">
      <c r="B201" s="16" t="s">
        <v>108</v>
      </c>
      <c r="C201" s="12"/>
      <c r="D201" s="12"/>
      <c r="E201" s="12"/>
      <c r="F201" s="13"/>
      <c r="G201" s="597"/>
      <c r="H201" s="597"/>
      <c r="I201" s="15"/>
      <c r="J201" s="15"/>
    </row>
    <row r="202" spans="2:10" s="14" customFormat="1">
      <c r="B202" s="16" t="s">
        <v>109</v>
      </c>
      <c r="C202" s="12"/>
      <c r="D202" s="12"/>
      <c r="E202" s="12"/>
      <c r="F202" s="13"/>
      <c r="G202" s="597"/>
      <c r="H202" s="597"/>
      <c r="I202" s="13"/>
      <c r="J202" s="13"/>
    </row>
    <row r="203" spans="2:10" s="19" customFormat="1">
      <c r="B203" s="10" t="s">
        <v>110</v>
      </c>
      <c r="C203" s="11"/>
      <c r="D203" s="17"/>
      <c r="E203" s="17"/>
      <c r="F203" s="18"/>
      <c r="G203" s="18"/>
      <c r="H203" s="18"/>
      <c r="I203" s="18"/>
      <c r="J203" s="18"/>
    </row>
    <row r="204" spans="2:10" s="14" customFormat="1">
      <c r="B204" s="16" t="s">
        <v>107</v>
      </c>
      <c r="C204" s="12"/>
      <c r="D204" s="12"/>
      <c r="E204" s="12"/>
      <c r="F204" s="13"/>
      <c r="G204" s="597"/>
      <c r="H204" s="597"/>
      <c r="I204" s="13"/>
      <c r="J204" s="13"/>
    </row>
    <row r="205" spans="2:10" s="14" customFormat="1">
      <c r="B205" s="16" t="s">
        <v>108</v>
      </c>
      <c r="C205" s="12"/>
      <c r="D205" s="12"/>
      <c r="E205" s="12"/>
      <c r="F205" s="13"/>
      <c r="G205" s="597"/>
      <c r="H205" s="597"/>
      <c r="I205" s="13"/>
      <c r="J205" s="13"/>
    </row>
    <row r="206" spans="2:10" s="14" customFormat="1">
      <c r="B206" s="16" t="s">
        <v>109</v>
      </c>
      <c r="C206" s="12"/>
      <c r="D206" s="12"/>
      <c r="E206" s="12"/>
      <c r="F206" s="13"/>
      <c r="G206" s="597"/>
      <c r="H206" s="597"/>
      <c r="I206" s="13"/>
      <c r="J206" s="13"/>
    </row>
    <row r="207" spans="2:10" s="19" customFormat="1">
      <c r="B207" s="10" t="s">
        <v>111</v>
      </c>
      <c r="C207" s="11"/>
      <c r="D207" s="17"/>
      <c r="E207" s="17"/>
      <c r="F207" s="18"/>
      <c r="G207" s="18"/>
      <c r="H207" s="18"/>
      <c r="I207" s="18"/>
      <c r="J207" s="18"/>
    </row>
    <row r="208" spans="2:10" s="14" customFormat="1">
      <c r="B208" s="16" t="s">
        <v>107</v>
      </c>
      <c r="C208" s="12"/>
      <c r="D208" s="12"/>
      <c r="E208" s="12"/>
      <c r="F208" s="13"/>
      <c r="G208" s="597"/>
      <c r="H208" s="597"/>
      <c r="I208" s="13"/>
      <c r="J208" s="13"/>
    </row>
    <row r="209" spans="2:10" s="14" customFormat="1">
      <c r="B209" s="16" t="s">
        <v>108</v>
      </c>
      <c r="C209" s="12"/>
      <c r="D209" s="12"/>
      <c r="E209" s="12"/>
      <c r="F209" s="13"/>
      <c r="G209" s="597"/>
      <c r="H209" s="597"/>
      <c r="I209" s="13"/>
      <c r="J209" s="13"/>
    </row>
    <row r="210" spans="2:10" s="14" customFormat="1">
      <c r="B210" s="16" t="s">
        <v>109</v>
      </c>
      <c r="C210" s="12"/>
      <c r="D210" s="12"/>
      <c r="E210" s="12"/>
      <c r="F210" s="13"/>
      <c r="G210" s="597"/>
      <c r="H210" s="597"/>
      <c r="I210" s="13"/>
      <c r="J210" s="13"/>
    </row>
    <row r="211" spans="2:10" s="19" customFormat="1">
      <c r="B211" s="10" t="s">
        <v>112</v>
      </c>
      <c r="C211" s="11"/>
      <c r="D211" s="17"/>
      <c r="E211" s="17"/>
      <c r="F211" s="18"/>
      <c r="G211" s="18"/>
      <c r="H211" s="18"/>
      <c r="I211" s="18"/>
      <c r="J211" s="18"/>
    </row>
    <row r="212" spans="2:10" s="14" customFormat="1">
      <c r="B212" s="16" t="s">
        <v>107</v>
      </c>
      <c r="C212" s="12"/>
      <c r="D212" s="12"/>
      <c r="E212" s="12"/>
      <c r="F212" s="13"/>
      <c r="G212" s="597"/>
      <c r="H212" s="597"/>
      <c r="I212" s="13"/>
      <c r="J212" s="13"/>
    </row>
    <row r="213" spans="2:10" s="14" customFormat="1">
      <c r="B213" s="16" t="s">
        <v>108</v>
      </c>
      <c r="C213" s="12"/>
      <c r="D213" s="12"/>
      <c r="E213" s="12"/>
      <c r="F213" s="13"/>
      <c r="G213" s="597"/>
      <c r="H213" s="597"/>
      <c r="I213" s="13"/>
      <c r="J213" s="13"/>
    </row>
    <row r="214" spans="2:10" s="14" customFormat="1">
      <c r="B214" s="16" t="s">
        <v>109</v>
      </c>
      <c r="C214" s="12"/>
      <c r="D214" s="12"/>
      <c r="E214" s="12"/>
      <c r="F214" s="13"/>
      <c r="G214" s="597"/>
      <c r="H214" s="597"/>
      <c r="I214" s="13"/>
      <c r="J214" s="13"/>
    </row>
    <row r="215" spans="2:10" s="19" customFormat="1">
      <c r="B215" s="10" t="s">
        <v>97</v>
      </c>
      <c r="C215" s="11"/>
      <c r="D215" s="17"/>
      <c r="E215" s="17"/>
      <c r="F215" s="18"/>
      <c r="G215" s="18"/>
      <c r="H215" s="18"/>
      <c r="I215" s="18"/>
      <c r="J215" s="18"/>
    </row>
    <row r="216" spans="2:10" s="14" customFormat="1">
      <c r="B216" s="16" t="s">
        <v>107</v>
      </c>
      <c r="C216" s="12"/>
      <c r="D216" s="12"/>
      <c r="E216" s="12"/>
      <c r="F216" s="13"/>
      <c r="G216" s="597"/>
      <c r="H216" s="597"/>
      <c r="I216" s="13"/>
      <c r="J216" s="13"/>
    </row>
    <row r="217" spans="2:10" s="14" customFormat="1">
      <c r="B217" s="16" t="s">
        <v>108</v>
      </c>
      <c r="C217" s="12"/>
      <c r="D217" s="12"/>
      <c r="E217" s="12"/>
      <c r="F217" s="13"/>
      <c r="G217" s="597"/>
      <c r="H217" s="597"/>
      <c r="I217" s="13"/>
      <c r="J217" s="13"/>
    </row>
    <row r="218" spans="2:10" s="14" customFormat="1">
      <c r="B218" s="16" t="s">
        <v>109</v>
      </c>
      <c r="C218" s="12"/>
      <c r="D218" s="12"/>
      <c r="E218" s="12"/>
      <c r="F218" s="13"/>
      <c r="G218" s="597"/>
      <c r="H218" s="597"/>
      <c r="I218" s="13"/>
      <c r="J218" s="13"/>
    </row>
    <row r="219" spans="2:10" s="19" customFormat="1">
      <c r="B219" s="10" t="s">
        <v>25</v>
      </c>
      <c r="C219" s="11"/>
      <c r="D219" s="17"/>
      <c r="E219" s="17"/>
      <c r="F219" s="18"/>
      <c r="G219" s="18"/>
      <c r="H219" s="18"/>
      <c r="I219" s="18"/>
      <c r="J219" s="18"/>
    </row>
    <row r="220" spans="2:10" s="14" customFormat="1">
      <c r="B220" s="16" t="s">
        <v>107</v>
      </c>
      <c r="C220" s="12"/>
      <c r="D220" s="12">
        <f>+D192</f>
        <v>24272026.169999998</v>
      </c>
      <c r="E220" s="12"/>
      <c r="F220" s="13"/>
      <c r="G220" s="597"/>
      <c r="H220" s="597"/>
      <c r="I220" s="13"/>
      <c r="J220" s="13"/>
    </row>
    <row r="221" spans="2:10" s="14" customFormat="1">
      <c r="B221" s="16" t="s">
        <v>108</v>
      </c>
      <c r="C221" s="12"/>
      <c r="D221" s="12"/>
      <c r="E221" s="12"/>
      <c r="F221" s="13"/>
      <c r="G221" s="597"/>
      <c r="H221" s="597"/>
      <c r="I221" s="13"/>
      <c r="J221" s="13"/>
    </row>
    <row r="222" spans="2:10" s="14" customFormat="1">
      <c r="B222" s="16" t="s">
        <v>109</v>
      </c>
      <c r="C222" s="12"/>
      <c r="D222" s="12"/>
      <c r="E222" s="12"/>
      <c r="F222" s="13"/>
      <c r="G222" s="597"/>
      <c r="H222" s="597"/>
      <c r="I222" s="13"/>
      <c r="J222" s="13"/>
    </row>
  </sheetData>
  <mergeCells count="404">
    <mergeCell ref="B122:B126"/>
    <mergeCell ref="C122:I126"/>
    <mergeCell ref="J122:K126"/>
    <mergeCell ref="B127:B131"/>
    <mergeCell ref="C127:I131"/>
    <mergeCell ref="J127:K131"/>
    <mergeCell ref="B152:B156"/>
    <mergeCell ref="C152:I156"/>
    <mergeCell ref="J152:K156"/>
    <mergeCell ref="B142:B146"/>
    <mergeCell ref="C142:I146"/>
    <mergeCell ref="J142:K146"/>
    <mergeCell ref="B132:B136"/>
    <mergeCell ref="C132:I136"/>
    <mergeCell ref="J132:K136"/>
    <mergeCell ref="B137:B141"/>
    <mergeCell ref="C137:I141"/>
    <mergeCell ref="J137:K141"/>
    <mergeCell ref="B157:B161"/>
    <mergeCell ref="C157:I161"/>
    <mergeCell ref="J157:K161"/>
    <mergeCell ref="B147:B151"/>
    <mergeCell ref="C147:I151"/>
    <mergeCell ref="J147:K151"/>
    <mergeCell ref="B177:B181"/>
    <mergeCell ref="C177:I181"/>
    <mergeCell ref="J177:K181"/>
    <mergeCell ref="B162:B166"/>
    <mergeCell ref="C162:I166"/>
    <mergeCell ref="J162:K166"/>
    <mergeCell ref="B167:B171"/>
    <mergeCell ref="C167:I171"/>
    <mergeCell ref="J167:K171"/>
    <mergeCell ref="K88:K91"/>
    <mergeCell ref="L88:L91"/>
    <mergeCell ref="M88:M91"/>
    <mergeCell ref="N88:N91"/>
    <mergeCell ref="O88:O91"/>
    <mergeCell ref="P88:P91"/>
    <mergeCell ref="Q88:Q91"/>
    <mergeCell ref="R88:R91"/>
    <mergeCell ref="S88:S91"/>
    <mergeCell ref="B88:B91"/>
    <mergeCell ref="C88:C91"/>
    <mergeCell ref="D88:D91"/>
    <mergeCell ref="E88:E91"/>
    <mergeCell ref="F88:F91"/>
    <mergeCell ref="G88:G91"/>
    <mergeCell ref="H88:H91"/>
    <mergeCell ref="I88:I91"/>
    <mergeCell ref="J88:J91"/>
    <mergeCell ref="K84:K87"/>
    <mergeCell ref="L84:L87"/>
    <mergeCell ref="M84:M87"/>
    <mergeCell ref="N84:N87"/>
    <mergeCell ref="O84:O87"/>
    <mergeCell ref="P84:P87"/>
    <mergeCell ref="Q84:Q87"/>
    <mergeCell ref="R84:R87"/>
    <mergeCell ref="S84:S87"/>
    <mergeCell ref="B84:B87"/>
    <mergeCell ref="C84:C87"/>
    <mergeCell ref="D84:D87"/>
    <mergeCell ref="E84:E87"/>
    <mergeCell ref="F84:F87"/>
    <mergeCell ref="G84:G87"/>
    <mergeCell ref="H84:H87"/>
    <mergeCell ref="I84:I87"/>
    <mergeCell ref="J84:J87"/>
    <mergeCell ref="K80:K83"/>
    <mergeCell ref="L80:L83"/>
    <mergeCell ref="M80:M83"/>
    <mergeCell ref="N80:N83"/>
    <mergeCell ref="O80:O83"/>
    <mergeCell ref="P80:P83"/>
    <mergeCell ref="Q80:Q83"/>
    <mergeCell ref="R80:R83"/>
    <mergeCell ref="S80:S83"/>
    <mergeCell ref="B80:B83"/>
    <mergeCell ref="C80:C83"/>
    <mergeCell ref="D80:D83"/>
    <mergeCell ref="E80:E83"/>
    <mergeCell ref="F80:F83"/>
    <mergeCell ref="G80:G83"/>
    <mergeCell ref="H80:H83"/>
    <mergeCell ref="I80:I83"/>
    <mergeCell ref="J80:J83"/>
    <mergeCell ref="K56:K59"/>
    <mergeCell ref="L56:L59"/>
    <mergeCell ref="M56:M59"/>
    <mergeCell ref="N56:N59"/>
    <mergeCell ref="O56:O59"/>
    <mergeCell ref="P56:P59"/>
    <mergeCell ref="Q56:Q59"/>
    <mergeCell ref="R56:R59"/>
    <mergeCell ref="S56:S59"/>
    <mergeCell ref="B56:B59"/>
    <mergeCell ref="C56:C59"/>
    <mergeCell ref="D56:D59"/>
    <mergeCell ref="E56:E59"/>
    <mergeCell ref="F56:F59"/>
    <mergeCell ref="G56:G59"/>
    <mergeCell ref="H56:H59"/>
    <mergeCell ref="I56:I59"/>
    <mergeCell ref="J56:J59"/>
    <mergeCell ref="K52:K55"/>
    <mergeCell ref="L52:L55"/>
    <mergeCell ref="M52:M55"/>
    <mergeCell ref="N52:N55"/>
    <mergeCell ref="O52:O55"/>
    <mergeCell ref="P52:P55"/>
    <mergeCell ref="Q52:Q55"/>
    <mergeCell ref="R52:R55"/>
    <mergeCell ref="S52:S55"/>
    <mergeCell ref="B52:B55"/>
    <mergeCell ref="C52:C55"/>
    <mergeCell ref="D52:D55"/>
    <mergeCell ref="E52:E55"/>
    <mergeCell ref="F52:F55"/>
    <mergeCell ref="G52:G55"/>
    <mergeCell ref="H52:H55"/>
    <mergeCell ref="I52:I55"/>
    <mergeCell ref="J52:J55"/>
    <mergeCell ref="K64:K67"/>
    <mergeCell ref="L64:L67"/>
    <mergeCell ref="M64:M67"/>
    <mergeCell ref="N64:N67"/>
    <mergeCell ref="O64:O67"/>
    <mergeCell ref="P64:P67"/>
    <mergeCell ref="Q64:Q67"/>
    <mergeCell ref="R64:R67"/>
    <mergeCell ref="S64:S67"/>
    <mergeCell ref="B64:B67"/>
    <mergeCell ref="C64:C67"/>
    <mergeCell ref="D64:D67"/>
    <mergeCell ref="E64:E67"/>
    <mergeCell ref="F64:F67"/>
    <mergeCell ref="G64:G67"/>
    <mergeCell ref="H64:H67"/>
    <mergeCell ref="I64:I67"/>
    <mergeCell ref="J64:J67"/>
    <mergeCell ref="K60:K63"/>
    <mergeCell ref="L60:L63"/>
    <mergeCell ref="M60:M63"/>
    <mergeCell ref="N60:N63"/>
    <mergeCell ref="O60:O63"/>
    <mergeCell ref="P60:P63"/>
    <mergeCell ref="Q60:Q63"/>
    <mergeCell ref="R60:R63"/>
    <mergeCell ref="S60:S63"/>
    <mergeCell ref="B60:B63"/>
    <mergeCell ref="C60:C63"/>
    <mergeCell ref="D60:D63"/>
    <mergeCell ref="E60:E63"/>
    <mergeCell ref="F60:F63"/>
    <mergeCell ref="G60:G63"/>
    <mergeCell ref="H60:H63"/>
    <mergeCell ref="I60:I63"/>
    <mergeCell ref="J60:J63"/>
    <mergeCell ref="K72:K75"/>
    <mergeCell ref="L72:L75"/>
    <mergeCell ref="M72:M75"/>
    <mergeCell ref="N72:N75"/>
    <mergeCell ref="O72:O75"/>
    <mergeCell ref="P72:P75"/>
    <mergeCell ref="Q72:Q75"/>
    <mergeCell ref="R72:R75"/>
    <mergeCell ref="S72:S75"/>
    <mergeCell ref="B72:B75"/>
    <mergeCell ref="C72:C75"/>
    <mergeCell ref="D72:D75"/>
    <mergeCell ref="E72:E75"/>
    <mergeCell ref="F72:F75"/>
    <mergeCell ref="G72:G75"/>
    <mergeCell ref="H72:H75"/>
    <mergeCell ref="I72:I75"/>
    <mergeCell ref="J72:J75"/>
    <mergeCell ref="K68:K71"/>
    <mergeCell ref="L68:L71"/>
    <mergeCell ref="M68:M71"/>
    <mergeCell ref="N68:N71"/>
    <mergeCell ref="O68:O71"/>
    <mergeCell ref="P68:P71"/>
    <mergeCell ref="Q68:Q71"/>
    <mergeCell ref="R68:R71"/>
    <mergeCell ref="S68:S71"/>
    <mergeCell ref="B68:B71"/>
    <mergeCell ref="C68:C71"/>
    <mergeCell ref="D68:D71"/>
    <mergeCell ref="E68:E71"/>
    <mergeCell ref="F68:F71"/>
    <mergeCell ref="G68:G71"/>
    <mergeCell ref="H68:H71"/>
    <mergeCell ref="I68:I71"/>
    <mergeCell ref="J68:J71"/>
    <mergeCell ref="K92:K95"/>
    <mergeCell ref="L92:L95"/>
    <mergeCell ref="M92:M95"/>
    <mergeCell ref="N92:N95"/>
    <mergeCell ref="O92:O95"/>
    <mergeCell ref="P92:P95"/>
    <mergeCell ref="Q92:Q95"/>
    <mergeCell ref="R92:R95"/>
    <mergeCell ref="S92:S95"/>
    <mergeCell ref="B92:B95"/>
    <mergeCell ref="C92:C95"/>
    <mergeCell ref="D92:D95"/>
    <mergeCell ref="E92:E95"/>
    <mergeCell ref="F92:F95"/>
    <mergeCell ref="G92:G95"/>
    <mergeCell ref="H92:H95"/>
    <mergeCell ref="I92:I95"/>
    <mergeCell ref="J92:J95"/>
    <mergeCell ref="K76:K79"/>
    <mergeCell ref="L76:L79"/>
    <mergeCell ref="M76:M79"/>
    <mergeCell ref="N76:N79"/>
    <mergeCell ref="O76:O79"/>
    <mergeCell ref="P76:P79"/>
    <mergeCell ref="Q76:Q79"/>
    <mergeCell ref="R76:R79"/>
    <mergeCell ref="S76:S79"/>
    <mergeCell ref="B76:B79"/>
    <mergeCell ref="C76:C79"/>
    <mergeCell ref="D76:D79"/>
    <mergeCell ref="E76:E79"/>
    <mergeCell ref="F76:F79"/>
    <mergeCell ref="G76:G79"/>
    <mergeCell ref="H76:H79"/>
    <mergeCell ref="I76:I79"/>
    <mergeCell ref="J76:J79"/>
    <mergeCell ref="G217:H217"/>
    <mergeCell ref="G218:H218"/>
    <mergeCell ref="G220:H220"/>
    <mergeCell ref="G221:H221"/>
    <mergeCell ref="G222:H222"/>
    <mergeCell ref="G209:H209"/>
    <mergeCell ref="G210:H210"/>
    <mergeCell ref="G212:H212"/>
    <mergeCell ref="G213:H213"/>
    <mergeCell ref="G214:H214"/>
    <mergeCell ref="G216:H216"/>
    <mergeCell ref="G201:H201"/>
    <mergeCell ref="G202:H202"/>
    <mergeCell ref="G204:H204"/>
    <mergeCell ref="G205:H205"/>
    <mergeCell ref="G206:H206"/>
    <mergeCell ref="G208:H208"/>
    <mergeCell ref="G193:H193"/>
    <mergeCell ref="G194:H194"/>
    <mergeCell ref="G196:H196"/>
    <mergeCell ref="G197:H197"/>
    <mergeCell ref="G198:H198"/>
    <mergeCell ref="G200:H200"/>
    <mergeCell ref="B188:E188"/>
    <mergeCell ref="B189:B190"/>
    <mergeCell ref="E189:E190"/>
    <mergeCell ref="G189:I189"/>
    <mergeCell ref="G190:H190"/>
    <mergeCell ref="G192:H192"/>
    <mergeCell ref="M100:M103"/>
    <mergeCell ref="N100:N103"/>
    <mergeCell ref="B112:B116"/>
    <mergeCell ref="C112:I116"/>
    <mergeCell ref="J112:K116"/>
    <mergeCell ref="B117:B121"/>
    <mergeCell ref="C117:I121"/>
    <mergeCell ref="J117:K121"/>
    <mergeCell ref="I100:I103"/>
    <mergeCell ref="J100:J103"/>
    <mergeCell ref="K100:K103"/>
    <mergeCell ref="L100:L103"/>
    <mergeCell ref="B182:B186"/>
    <mergeCell ref="C182:I186"/>
    <mergeCell ref="J182:K186"/>
    <mergeCell ref="B172:B176"/>
    <mergeCell ref="C172:I176"/>
    <mergeCell ref="J172:K176"/>
    <mergeCell ref="S104:S107"/>
    <mergeCell ref="B108:G108"/>
    <mergeCell ref="C110:I110"/>
    <mergeCell ref="J110:K110"/>
    <mergeCell ref="C111:I111"/>
    <mergeCell ref="J111:K111"/>
    <mergeCell ref="M104:M107"/>
    <mergeCell ref="N104:N107"/>
    <mergeCell ref="O104:O107"/>
    <mergeCell ref="P104:P107"/>
    <mergeCell ref="Q104:Q107"/>
    <mergeCell ref="R104:R107"/>
    <mergeCell ref="G104:G107"/>
    <mergeCell ref="H104:H107"/>
    <mergeCell ref="I104:I107"/>
    <mergeCell ref="J104:J107"/>
    <mergeCell ref="B104:B107"/>
    <mergeCell ref="C104:C107"/>
    <mergeCell ref="D104:D107"/>
    <mergeCell ref="E104:E107"/>
    <mergeCell ref="F104:F107"/>
    <mergeCell ref="K104:K107"/>
    <mergeCell ref="L104:L107"/>
    <mergeCell ref="J48:J51"/>
    <mergeCell ref="K48:K51"/>
    <mergeCell ref="L48:L51"/>
    <mergeCell ref="Q96:Q99"/>
    <mergeCell ref="R96:R99"/>
    <mergeCell ref="S96:S99"/>
    <mergeCell ref="B100:B103"/>
    <mergeCell ref="C100:C103"/>
    <mergeCell ref="D100:D103"/>
    <mergeCell ref="E100:E103"/>
    <mergeCell ref="F100:F103"/>
    <mergeCell ref="G100:G103"/>
    <mergeCell ref="H100:H103"/>
    <mergeCell ref="K96:K99"/>
    <mergeCell ref="L96:L99"/>
    <mergeCell ref="M96:M99"/>
    <mergeCell ref="N96:N99"/>
    <mergeCell ref="O96:O99"/>
    <mergeCell ref="P96:P99"/>
    <mergeCell ref="O100:O103"/>
    <mergeCell ref="P100:P103"/>
    <mergeCell ref="Q100:Q103"/>
    <mergeCell ref="R100:R103"/>
    <mergeCell ref="S100:S103"/>
    <mergeCell ref="B48:B51"/>
    <mergeCell ref="C48:C51"/>
    <mergeCell ref="D48:D51"/>
    <mergeCell ref="E48:E51"/>
    <mergeCell ref="F48:F51"/>
    <mergeCell ref="S48:S51"/>
    <mergeCell ref="B96:B99"/>
    <mergeCell ref="C96:C99"/>
    <mergeCell ref="D96:D99"/>
    <mergeCell ref="E96:E99"/>
    <mergeCell ref="F96:F99"/>
    <mergeCell ref="G96:G99"/>
    <mergeCell ref="H96:H99"/>
    <mergeCell ref="I96:I99"/>
    <mergeCell ref="J96:J99"/>
    <mergeCell ref="M48:M51"/>
    <mergeCell ref="N48:N51"/>
    <mergeCell ref="O48:O51"/>
    <mergeCell ref="P48:P51"/>
    <mergeCell ref="Q48:Q51"/>
    <mergeCell ref="R48:R51"/>
    <mergeCell ref="G48:G51"/>
    <mergeCell ref="H48:H51"/>
    <mergeCell ref="I48:I51"/>
    <mergeCell ref="B45:S45"/>
    <mergeCell ref="B46:B47"/>
    <mergeCell ref="C46:C47"/>
    <mergeCell ref="D46:D47"/>
    <mergeCell ref="E46:E47"/>
    <mergeCell ref="F46:F47"/>
    <mergeCell ref="G46:G47"/>
    <mergeCell ref="H46:H47"/>
    <mergeCell ref="I46:I47"/>
    <mergeCell ref="J46:J47"/>
    <mergeCell ref="K46:K47"/>
    <mergeCell ref="L46:L47"/>
    <mergeCell ref="M46:M47"/>
    <mergeCell ref="N46:N47"/>
    <mergeCell ref="O46:S46"/>
    <mergeCell ref="B39:S39"/>
    <mergeCell ref="C40:S40"/>
    <mergeCell ref="B41:B42"/>
    <mergeCell ref="C41:S42"/>
    <mergeCell ref="B43:B44"/>
    <mergeCell ref="C43:C44"/>
    <mergeCell ref="D43:D44"/>
    <mergeCell ref="E43:E44"/>
    <mergeCell ref="F43:S44"/>
    <mergeCell ref="C38:D38"/>
    <mergeCell ref="F38:G38"/>
    <mergeCell ref="I38:K38"/>
    <mergeCell ref="B10:B35"/>
    <mergeCell ref="G10:G35"/>
    <mergeCell ref="I10:J10"/>
    <mergeCell ref="I11:J11"/>
    <mergeCell ref="I12:J12"/>
    <mergeCell ref="I13:J13"/>
    <mergeCell ref="I14:J14"/>
    <mergeCell ref="I15:J15"/>
    <mergeCell ref="H16:K35"/>
    <mergeCell ref="B8:B9"/>
    <mergeCell ref="C8:D9"/>
    <mergeCell ref="E8:E9"/>
    <mergeCell ref="F8:H9"/>
    <mergeCell ref="I8:K9"/>
    <mergeCell ref="C36:D36"/>
    <mergeCell ref="F36:G36"/>
    <mergeCell ref="H36:K36"/>
    <mergeCell ref="B37:K37"/>
    <mergeCell ref="B1:K1"/>
    <mergeCell ref="B2:K2"/>
    <mergeCell ref="C3:H3"/>
    <mergeCell ref="J3:K3"/>
    <mergeCell ref="C4:K4"/>
    <mergeCell ref="C5:K5"/>
    <mergeCell ref="B6:K6"/>
    <mergeCell ref="B7:D7"/>
    <mergeCell ref="F7:H7"/>
    <mergeCell ref="I7:K7"/>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2:N41"/>
  <sheetViews>
    <sheetView showGridLines="0" zoomScale="70" zoomScaleNormal="70" zoomScaleSheetLayoutView="70" workbookViewId="0"/>
  </sheetViews>
  <sheetFormatPr baseColWidth="10" defaultRowHeight="18"/>
  <cols>
    <col min="1" max="1" width="11.42578125" style="135"/>
    <col min="2" max="2" width="32.28515625" style="135" customWidth="1"/>
    <col min="3" max="3" width="49.140625" style="135" customWidth="1"/>
    <col min="4" max="4" width="43.7109375" style="135" customWidth="1"/>
    <col min="5" max="5" width="32.140625" style="135" customWidth="1"/>
    <col min="6" max="7" width="11.42578125" style="135"/>
    <col min="8" max="16384" width="11.42578125" style="136"/>
  </cols>
  <sheetData>
    <row r="2" spans="1:7" ht="49.5" customHeight="1">
      <c r="A2" s="133"/>
      <c r="B2" s="703" t="s">
        <v>659</v>
      </c>
      <c r="C2" s="703"/>
      <c r="D2" s="703"/>
      <c r="E2" s="703"/>
      <c r="F2" s="134"/>
    </row>
    <row r="3" spans="1:7">
      <c r="A3" s="137"/>
      <c r="B3" s="138"/>
      <c r="C3" s="138"/>
      <c r="D3" s="138"/>
      <c r="E3" s="138"/>
      <c r="F3" s="139"/>
    </row>
    <row r="4" spans="1:7">
      <c r="A4" s="137"/>
      <c r="B4" s="704" t="s">
        <v>660</v>
      </c>
      <c r="C4" s="704"/>
      <c r="D4" s="704"/>
      <c r="E4" s="704"/>
      <c r="F4" s="139"/>
    </row>
    <row r="5" spans="1:7" s="143" customFormat="1" ht="23.25" customHeight="1">
      <c r="A5" s="140"/>
      <c r="B5" s="705" t="s">
        <v>661</v>
      </c>
      <c r="C5" s="705"/>
      <c r="D5" s="705"/>
      <c r="E5" s="705"/>
      <c r="F5" s="141"/>
      <c r="G5" s="142"/>
    </row>
    <row r="6" spans="1:7">
      <c r="A6" s="137"/>
      <c r="F6" s="139"/>
    </row>
    <row r="7" spans="1:7" s="148" customFormat="1" ht="40.5" customHeight="1">
      <c r="A7" s="144"/>
      <c r="B7" s="145" t="s">
        <v>662</v>
      </c>
      <c r="C7" s="145" t="s">
        <v>663</v>
      </c>
      <c r="D7" s="145" t="s">
        <v>664</v>
      </c>
      <c r="E7" s="145" t="s">
        <v>665</v>
      </c>
      <c r="F7" s="146"/>
      <c r="G7" s="147"/>
    </row>
    <row r="8" spans="1:7" s="148" customFormat="1" ht="30">
      <c r="A8" s="144"/>
      <c r="B8" s="149" t="s">
        <v>666</v>
      </c>
      <c r="C8" s="150" t="s">
        <v>661</v>
      </c>
      <c r="D8" s="151">
        <v>101</v>
      </c>
      <c r="E8" s="151">
        <v>42518376</v>
      </c>
      <c r="F8" s="146"/>
      <c r="G8" s="147"/>
    </row>
    <row r="9" spans="1:7" ht="20.100000000000001" customHeight="1">
      <c r="A9" s="137"/>
      <c r="B9" s="149"/>
      <c r="C9" s="150"/>
      <c r="D9" s="151"/>
      <c r="E9" s="151"/>
      <c r="F9" s="139"/>
    </row>
    <row r="10" spans="1:7" ht="20.100000000000001" customHeight="1">
      <c r="A10" s="137"/>
      <c r="B10" s="152"/>
      <c r="C10" s="152"/>
      <c r="D10" s="152"/>
      <c r="E10" s="153"/>
      <c r="F10" s="139"/>
    </row>
    <row r="11" spans="1:7" ht="20.100000000000001" customHeight="1">
      <c r="A11" s="137"/>
      <c r="B11" s="152"/>
      <c r="C11" s="152"/>
      <c r="D11" s="152"/>
      <c r="E11" s="153"/>
      <c r="F11" s="139"/>
    </row>
    <row r="12" spans="1:7" ht="20.100000000000001" customHeight="1">
      <c r="A12" s="137"/>
      <c r="B12" s="152"/>
      <c r="C12" s="152"/>
      <c r="D12" s="152"/>
      <c r="E12" s="153"/>
      <c r="F12" s="139"/>
    </row>
    <row r="13" spans="1:7" ht="20.100000000000001" customHeight="1">
      <c r="A13" s="137"/>
      <c r="B13" s="152"/>
      <c r="C13" s="152"/>
      <c r="D13" s="152"/>
      <c r="E13" s="153"/>
      <c r="F13" s="139"/>
    </row>
    <row r="14" spans="1:7" ht="20.100000000000001" customHeight="1">
      <c r="A14" s="137"/>
      <c r="B14" s="152"/>
      <c r="C14" s="152"/>
      <c r="D14" s="152"/>
      <c r="E14" s="152"/>
      <c r="F14" s="139"/>
    </row>
    <row r="15" spans="1:7" ht="20.100000000000001" customHeight="1">
      <c r="A15" s="137"/>
      <c r="B15" s="152"/>
      <c r="C15" s="152"/>
      <c r="D15" s="152"/>
      <c r="E15" s="152"/>
      <c r="F15" s="139"/>
    </row>
    <row r="16" spans="1:7" ht="20.100000000000001" customHeight="1">
      <c r="A16" s="137"/>
      <c r="B16" s="154"/>
      <c r="C16" s="152"/>
      <c r="D16" s="152"/>
      <c r="E16" s="152"/>
      <c r="F16" s="139"/>
    </row>
    <row r="17" spans="1:7" ht="20.100000000000001" customHeight="1">
      <c r="A17" s="137"/>
      <c r="B17" s="152"/>
      <c r="C17" s="152"/>
      <c r="D17" s="152"/>
      <c r="E17" s="152"/>
      <c r="F17" s="139"/>
    </row>
    <row r="18" spans="1:7" ht="20.100000000000001" customHeight="1">
      <c r="A18" s="137"/>
      <c r="B18" s="152"/>
      <c r="C18" s="152"/>
      <c r="D18" s="152"/>
      <c r="E18" s="152"/>
      <c r="F18" s="139"/>
    </row>
    <row r="19" spans="1:7" ht="20.100000000000001" customHeight="1">
      <c r="A19" s="137"/>
      <c r="B19" s="152"/>
      <c r="C19" s="152"/>
      <c r="D19" s="152"/>
      <c r="E19" s="152"/>
      <c r="F19" s="139"/>
    </row>
    <row r="20" spans="1:7" ht="20.100000000000001" customHeight="1">
      <c r="A20" s="137"/>
      <c r="B20" s="152"/>
      <c r="C20" s="152"/>
      <c r="D20" s="152"/>
      <c r="E20" s="152"/>
      <c r="F20" s="139"/>
    </row>
    <row r="21" spans="1:7" ht="20.100000000000001" customHeight="1">
      <c r="A21" s="137"/>
      <c r="B21" s="152"/>
      <c r="C21" s="152"/>
      <c r="D21" s="152"/>
      <c r="E21" s="152"/>
      <c r="F21" s="139"/>
    </row>
    <row r="22" spans="1:7" ht="20.100000000000001" customHeight="1">
      <c r="A22" s="137"/>
      <c r="B22" s="152"/>
      <c r="C22" s="152"/>
      <c r="D22" s="152"/>
      <c r="E22" s="152"/>
      <c r="F22" s="139"/>
    </row>
    <row r="23" spans="1:7" ht="20.100000000000001" customHeight="1">
      <c r="A23" s="137"/>
      <c r="B23" s="152"/>
      <c r="C23" s="152"/>
      <c r="D23" s="152"/>
      <c r="E23" s="152"/>
      <c r="F23" s="139"/>
    </row>
    <row r="24" spans="1:7" ht="20.100000000000001" customHeight="1">
      <c r="A24" s="137"/>
      <c r="B24" s="152"/>
      <c r="C24" s="152"/>
      <c r="D24" s="155" t="s">
        <v>667</v>
      </c>
      <c r="E24" s="156">
        <f>+E8</f>
        <v>42518376</v>
      </c>
      <c r="F24" s="139"/>
    </row>
    <row r="25" spans="1:7" ht="27.75" customHeight="1">
      <c r="A25" s="137"/>
      <c r="F25" s="139"/>
    </row>
    <row r="26" spans="1:7" s="143" customFormat="1" ht="18" customHeight="1">
      <c r="A26" s="140"/>
      <c r="B26" s="157" t="s">
        <v>668</v>
      </c>
      <c r="C26" s="142" t="s">
        <v>669</v>
      </c>
      <c r="D26" s="158" t="s">
        <v>670</v>
      </c>
      <c r="E26" s="142"/>
      <c r="F26" s="141"/>
      <c r="G26" s="142"/>
    </row>
    <row r="27" spans="1:7" s="143" customFormat="1" ht="18" customHeight="1">
      <c r="A27" s="140"/>
      <c r="B27" s="142"/>
      <c r="C27" s="142" t="s">
        <v>671</v>
      </c>
      <c r="D27" s="158" t="s">
        <v>672</v>
      </c>
      <c r="E27" s="142"/>
      <c r="F27" s="141"/>
      <c r="G27" s="142"/>
    </row>
    <row r="28" spans="1:7" s="143" customFormat="1" ht="18" customHeight="1">
      <c r="A28" s="140"/>
      <c r="B28" s="142"/>
      <c r="C28" s="142" t="s">
        <v>673</v>
      </c>
      <c r="D28" s="158" t="s">
        <v>674</v>
      </c>
      <c r="E28" s="142"/>
      <c r="F28" s="141"/>
      <c r="G28" s="142"/>
    </row>
    <row r="29" spans="1:7" s="143" customFormat="1" ht="18" customHeight="1">
      <c r="A29" s="140"/>
      <c r="B29" s="142"/>
      <c r="C29" s="142" t="s">
        <v>675</v>
      </c>
      <c r="D29" s="142"/>
      <c r="E29" s="142"/>
      <c r="F29" s="141"/>
      <c r="G29" s="142"/>
    </row>
    <row r="30" spans="1:7">
      <c r="A30" s="137"/>
      <c r="B30" s="159" t="s">
        <v>676</v>
      </c>
      <c r="F30" s="139"/>
    </row>
    <row r="31" spans="1:7" s="143" customFormat="1" ht="26.25" customHeight="1">
      <c r="A31" s="140"/>
      <c r="B31" s="706" t="s">
        <v>677</v>
      </c>
      <c r="C31" s="706"/>
      <c r="D31" s="706"/>
      <c r="E31" s="706"/>
      <c r="F31" s="141"/>
      <c r="G31" s="142"/>
    </row>
    <row r="32" spans="1:7" s="143" customFormat="1" ht="37.5" customHeight="1">
      <c r="A32" s="140"/>
      <c r="B32" s="707" t="s">
        <v>678</v>
      </c>
      <c r="C32" s="707"/>
      <c r="D32" s="707"/>
      <c r="E32" s="707"/>
      <c r="F32" s="141"/>
      <c r="G32" s="142"/>
    </row>
    <row r="33" spans="1:14">
      <c r="A33" s="137"/>
      <c r="F33" s="139"/>
    </row>
    <row r="34" spans="1:14">
      <c r="A34" s="137"/>
      <c r="C34" s="160" t="s">
        <v>679</v>
      </c>
      <c r="D34" s="160" t="s">
        <v>680</v>
      </c>
      <c r="F34" s="139"/>
    </row>
    <row r="35" spans="1:14">
      <c r="A35" s="137"/>
      <c r="C35" s="160" t="s">
        <v>681</v>
      </c>
      <c r="D35" s="160" t="s">
        <v>682</v>
      </c>
      <c r="F35" s="139"/>
    </row>
    <row r="36" spans="1:14">
      <c r="A36" s="161"/>
      <c r="B36" s="162"/>
      <c r="C36" s="162"/>
      <c r="D36" s="162"/>
      <c r="E36" s="162"/>
      <c r="F36" s="163"/>
    </row>
    <row r="40" spans="1:14">
      <c r="A40" s="164"/>
      <c r="B40" s="165"/>
      <c r="C40" s="708"/>
      <c r="D40" s="708"/>
      <c r="E40" s="164"/>
      <c r="F40" s="159"/>
      <c r="G40" s="159"/>
      <c r="H40" s="166"/>
      <c r="I40" s="166"/>
      <c r="K40" s="701"/>
      <c r="L40" s="701"/>
      <c r="M40" s="701"/>
      <c r="N40" s="701"/>
    </row>
    <row r="41" spans="1:14" ht="15.75" customHeight="1">
      <c r="A41" s="167"/>
      <c r="B41" s="168"/>
      <c r="C41" s="702"/>
      <c r="D41" s="702"/>
      <c r="L41" s="166"/>
      <c r="M41" s="166"/>
      <c r="N41" s="166"/>
    </row>
  </sheetData>
  <mergeCells count="8">
    <mergeCell ref="K40:N40"/>
    <mergeCell ref="C41:D41"/>
    <mergeCell ref="B2:E2"/>
    <mergeCell ref="B4:E4"/>
    <mergeCell ref="B5:E5"/>
    <mergeCell ref="B31:E31"/>
    <mergeCell ref="B32:E32"/>
    <mergeCell ref="C40:D40"/>
  </mergeCells>
  <printOptions horizontalCentered="1"/>
  <pageMargins left="0.70866141732283472" right="0.70866141732283472" top="0.35433070866141736" bottom="0.15748031496062992" header="0.31496062992125984" footer="0.31496062992125984"/>
  <pageSetup scale="67" orientation="landscape" horizontalDpi="4294967295" verticalDpi="4294967295"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K25"/>
  <sheetViews>
    <sheetView zoomScaleNormal="100" workbookViewId="0"/>
  </sheetViews>
  <sheetFormatPr baseColWidth="10" defaultRowHeight="14.25"/>
  <cols>
    <col min="1" max="7" width="23" style="169" customWidth="1"/>
    <col min="8" max="8" width="56.7109375" style="169" customWidth="1"/>
    <col min="9" max="9" width="23.28515625" style="169" customWidth="1"/>
    <col min="10" max="10" width="23" style="169" customWidth="1"/>
    <col min="11" max="16384" width="11.42578125" style="169"/>
  </cols>
  <sheetData>
    <row r="2" spans="1:11" ht="39" customHeight="1">
      <c r="A2" s="709" t="s">
        <v>659</v>
      </c>
      <c r="B2" s="709"/>
      <c r="C2" s="709"/>
      <c r="D2" s="709"/>
      <c r="E2" s="709"/>
      <c r="F2" s="709"/>
      <c r="G2" s="709"/>
      <c r="H2" s="709"/>
      <c r="I2" s="709"/>
      <c r="J2" s="709"/>
    </row>
    <row r="3" spans="1:11" ht="39" customHeight="1">
      <c r="A3" s="709" t="s">
        <v>661</v>
      </c>
      <c r="B3" s="709"/>
      <c r="C3" s="709"/>
      <c r="D3" s="709"/>
      <c r="E3" s="709"/>
      <c r="F3" s="709"/>
      <c r="G3" s="709"/>
      <c r="H3" s="709"/>
      <c r="I3" s="709"/>
      <c r="J3" s="709"/>
    </row>
    <row r="4" spans="1:11" ht="31.5" customHeight="1">
      <c r="A4" s="710" t="s">
        <v>683</v>
      </c>
      <c r="B4" s="710"/>
      <c r="C4" s="710"/>
      <c r="D4" s="710"/>
      <c r="E4" s="710"/>
      <c r="F4" s="710"/>
      <c r="G4" s="710"/>
      <c r="H4" s="710"/>
      <c r="I4" s="710"/>
      <c r="J4" s="710"/>
    </row>
    <row r="5" spans="1:11" s="173" customFormat="1" ht="30">
      <c r="A5" s="170" t="s">
        <v>684</v>
      </c>
      <c r="B5" s="170" t="s">
        <v>685</v>
      </c>
      <c r="C5" s="170" t="s">
        <v>686</v>
      </c>
      <c r="D5" s="171" t="s">
        <v>687</v>
      </c>
      <c r="E5" s="171" t="s">
        <v>688</v>
      </c>
      <c r="F5" s="172" t="s">
        <v>689</v>
      </c>
      <c r="G5" s="172" t="s">
        <v>690</v>
      </c>
      <c r="H5" s="171" t="s">
        <v>691</v>
      </c>
      <c r="I5" s="171" t="s">
        <v>692</v>
      </c>
      <c r="J5" s="171" t="s">
        <v>693</v>
      </c>
    </row>
    <row r="6" spans="1:11" s="184" customFormat="1" ht="39.950000000000003" customHeight="1">
      <c r="A6" s="174">
        <v>2111</v>
      </c>
      <c r="B6" s="175" t="s">
        <v>694</v>
      </c>
      <c r="C6" s="176">
        <v>1</v>
      </c>
      <c r="D6" s="177">
        <v>11168.26155218344</v>
      </c>
      <c r="E6" s="178">
        <v>11168.26155218344</v>
      </c>
      <c r="F6" s="178">
        <v>134020.13862620128</v>
      </c>
      <c r="G6" s="179">
        <v>1402001</v>
      </c>
      <c r="H6" s="180" t="s">
        <v>695</v>
      </c>
      <c r="I6" s="181">
        <v>124</v>
      </c>
      <c r="J6" s="182" t="s">
        <v>696</v>
      </c>
      <c r="K6" s="183"/>
    </row>
    <row r="7" spans="1:11" s="184" customFormat="1" ht="39.950000000000003" customHeight="1">
      <c r="A7" s="185">
        <v>2121</v>
      </c>
      <c r="B7" s="186" t="s">
        <v>697</v>
      </c>
      <c r="C7" s="176">
        <v>1</v>
      </c>
      <c r="D7" s="177">
        <v>1583.4176640290466</v>
      </c>
      <c r="E7" s="178">
        <v>1583.4176640290466</v>
      </c>
      <c r="F7" s="178">
        <v>19002.011968348561</v>
      </c>
      <c r="G7" s="179">
        <v>1402001</v>
      </c>
      <c r="H7" s="180" t="s">
        <v>695</v>
      </c>
      <c r="I7" s="181"/>
      <c r="J7" s="182" t="s">
        <v>696</v>
      </c>
    </row>
    <row r="8" spans="1:11" s="184" customFormat="1" ht="39.950000000000003" customHeight="1">
      <c r="A8" s="185">
        <v>2141</v>
      </c>
      <c r="B8" s="187" t="s">
        <v>698</v>
      </c>
      <c r="C8" s="176">
        <v>1</v>
      </c>
      <c r="D8" s="177">
        <v>2216.5092171991237</v>
      </c>
      <c r="E8" s="178">
        <v>2216.5092171991237</v>
      </c>
      <c r="F8" s="178">
        <v>26594.110606389484</v>
      </c>
      <c r="G8" s="179">
        <v>1402001</v>
      </c>
      <c r="H8" s="180" t="s">
        <v>695</v>
      </c>
      <c r="I8" s="181"/>
      <c r="J8" s="187" t="s">
        <v>696</v>
      </c>
    </row>
    <row r="9" spans="1:11" s="184" customFormat="1" ht="39.950000000000003" customHeight="1">
      <c r="A9" s="185">
        <v>2151</v>
      </c>
      <c r="B9" s="175" t="s">
        <v>699</v>
      </c>
      <c r="C9" s="176">
        <v>1</v>
      </c>
      <c r="D9" s="177">
        <v>367.59404700357163</v>
      </c>
      <c r="E9" s="178">
        <v>367.59404700357163</v>
      </c>
      <c r="F9" s="178">
        <v>4414.1285640428596</v>
      </c>
      <c r="G9" s="179">
        <v>1402001</v>
      </c>
      <c r="H9" s="180" t="s">
        <v>695</v>
      </c>
      <c r="I9" s="181"/>
      <c r="J9" s="182" t="s">
        <v>696</v>
      </c>
    </row>
    <row r="10" spans="1:11" s="184" customFormat="1" ht="39.950000000000003" customHeight="1">
      <c r="A10" s="185">
        <v>2161</v>
      </c>
      <c r="B10" s="175" t="s">
        <v>700</v>
      </c>
      <c r="C10" s="176">
        <v>1</v>
      </c>
      <c r="D10" s="177">
        <v>4275.3834678453741</v>
      </c>
      <c r="E10" s="178">
        <v>4275.3834678453741</v>
      </c>
      <c r="F10" s="178">
        <v>51301.601614144485</v>
      </c>
      <c r="G10" s="179">
        <v>1402001</v>
      </c>
      <c r="H10" s="180" t="s">
        <v>695</v>
      </c>
      <c r="I10" s="181"/>
      <c r="J10" s="182" t="s">
        <v>696</v>
      </c>
    </row>
    <row r="11" spans="1:11" s="184" customFormat="1" ht="39.950000000000003" customHeight="1">
      <c r="A11" s="185">
        <v>2211</v>
      </c>
      <c r="B11" s="175" t="s">
        <v>701</v>
      </c>
      <c r="C11" s="176">
        <v>1</v>
      </c>
      <c r="D11" s="177">
        <v>5365.5612052805018</v>
      </c>
      <c r="E11" s="178">
        <v>5365.5612052805018</v>
      </c>
      <c r="F11" s="178">
        <v>64380.734463366025</v>
      </c>
      <c r="G11" s="179">
        <v>1402001</v>
      </c>
      <c r="H11" s="180" t="s">
        <v>695</v>
      </c>
      <c r="I11" s="181"/>
      <c r="J11" s="182" t="s">
        <v>696</v>
      </c>
    </row>
    <row r="12" spans="1:11" s="184" customFormat="1" ht="39.950000000000003" customHeight="1">
      <c r="A12" s="188">
        <v>2461</v>
      </c>
      <c r="B12" s="189" t="s">
        <v>702</v>
      </c>
      <c r="C12" s="176">
        <v>1</v>
      </c>
      <c r="D12" s="177">
        <v>2966.3767768415651</v>
      </c>
      <c r="E12" s="178">
        <v>2966.3767768415651</v>
      </c>
      <c r="F12" s="178">
        <v>35593.521322098779</v>
      </c>
      <c r="G12" s="179">
        <v>1402001</v>
      </c>
      <c r="H12" s="180" t="s">
        <v>695</v>
      </c>
      <c r="I12" s="181"/>
      <c r="J12" s="182" t="s">
        <v>696</v>
      </c>
    </row>
    <row r="13" spans="1:11" s="184" customFormat="1" ht="39.950000000000003" customHeight="1">
      <c r="A13" s="185">
        <v>2491</v>
      </c>
      <c r="B13" s="187" t="s">
        <v>703</v>
      </c>
      <c r="C13" s="176">
        <v>1</v>
      </c>
      <c r="D13" s="177">
        <v>726.89656451644737</v>
      </c>
      <c r="E13" s="178">
        <v>726.89656451644737</v>
      </c>
      <c r="F13" s="178">
        <v>8722.7587741973693</v>
      </c>
      <c r="G13" s="179">
        <v>1402001</v>
      </c>
      <c r="H13" s="180" t="s">
        <v>695</v>
      </c>
      <c r="I13" s="181"/>
      <c r="J13" s="182" t="s">
        <v>696</v>
      </c>
    </row>
    <row r="14" spans="1:11" s="184" customFormat="1" ht="39.950000000000003" customHeight="1">
      <c r="A14" s="185">
        <v>2611</v>
      </c>
      <c r="B14" s="187" t="s">
        <v>704</v>
      </c>
      <c r="C14" s="176">
        <v>1</v>
      </c>
      <c r="D14" s="177">
        <v>27707.752459222105</v>
      </c>
      <c r="E14" s="178">
        <v>27707.752459222105</v>
      </c>
      <c r="F14" s="178">
        <v>332492.02951066528</v>
      </c>
      <c r="G14" s="179">
        <v>1402001</v>
      </c>
      <c r="H14" s="180" t="s">
        <v>695</v>
      </c>
      <c r="I14" s="181"/>
      <c r="J14" s="182" t="s">
        <v>696</v>
      </c>
    </row>
    <row r="15" spans="1:11" s="184" customFormat="1" ht="39.950000000000003" customHeight="1">
      <c r="A15" s="174">
        <v>2721</v>
      </c>
      <c r="B15" s="187" t="s">
        <v>705</v>
      </c>
      <c r="C15" s="176">
        <v>1</v>
      </c>
      <c r="D15" s="177">
        <v>75.515983976952057</v>
      </c>
      <c r="E15" s="178">
        <v>75.515983976952057</v>
      </c>
      <c r="F15" s="178">
        <v>906.19180772342474</v>
      </c>
      <c r="G15" s="179">
        <v>1402001</v>
      </c>
      <c r="H15" s="180" t="s">
        <v>695</v>
      </c>
      <c r="I15" s="181"/>
      <c r="J15" s="182" t="s">
        <v>696</v>
      </c>
    </row>
    <row r="16" spans="1:11" s="184" customFormat="1" ht="39.950000000000003" customHeight="1">
      <c r="A16" s="174">
        <v>2921</v>
      </c>
      <c r="B16" s="187" t="s">
        <v>706</v>
      </c>
      <c r="C16" s="176">
        <v>1</v>
      </c>
      <c r="D16" s="177">
        <v>5.7442019061901846</v>
      </c>
      <c r="E16" s="178">
        <v>5.7442019061901846</v>
      </c>
      <c r="F16" s="178">
        <v>68.930422874282215</v>
      </c>
      <c r="G16" s="179">
        <v>1402001</v>
      </c>
      <c r="H16" s="180" t="s">
        <v>695</v>
      </c>
      <c r="I16" s="181"/>
      <c r="J16" s="182" t="s">
        <v>696</v>
      </c>
    </row>
    <row r="17" spans="1:10" s="184" customFormat="1" ht="39.950000000000003" customHeight="1">
      <c r="A17" s="185">
        <v>2941</v>
      </c>
      <c r="B17" s="190" t="s">
        <v>707</v>
      </c>
      <c r="C17" s="176">
        <v>1</v>
      </c>
      <c r="D17" s="177">
        <v>716.24516052647164</v>
      </c>
      <c r="E17" s="178">
        <v>716.24516052647164</v>
      </c>
      <c r="F17" s="178">
        <v>8595.9419263176605</v>
      </c>
      <c r="G17" s="179">
        <v>1402001</v>
      </c>
      <c r="H17" s="180" t="s">
        <v>695</v>
      </c>
      <c r="I17" s="181"/>
      <c r="J17" s="182" t="s">
        <v>696</v>
      </c>
    </row>
    <row r="18" spans="1:10" s="184" customFormat="1" ht="39.950000000000003" customHeight="1">
      <c r="A18" s="185">
        <v>2961</v>
      </c>
      <c r="B18" s="175" t="s">
        <v>708</v>
      </c>
      <c r="C18" s="176">
        <v>1</v>
      </c>
      <c r="D18" s="177">
        <v>1737.116115792174</v>
      </c>
      <c r="E18" s="178">
        <v>1737.116115792174</v>
      </c>
      <c r="F18" s="191">
        <v>20857.393389506087</v>
      </c>
      <c r="G18" s="179">
        <v>1402001</v>
      </c>
      <c r="H18" s="180" t="s">
        <v>695</v>
      </c>
      <c r="I18" s="181"/>
      <c r="J18" s="182" t="s">
        <v>696</v>
      </c>
    </row>
    <row r="19" spans="1:10" s="184" customFormat="1" ht="39.950000000000003" customHeight="1">
      <c r="A19" s="192"/>
      <c r="B19" s="192"/>
      <c r="C19" s="192"/>
      <c r="D19" s="193"/>
      <c r="E19" s="193"/>
      <c r="F19" s="194">
        <f>SUM(F6:F18)</f>
        <v>706949.49299587542</v>
      </c>
      <c r="G19" s="195"/>
      <c r="H19" s="192"/>
      <c r="I19" s="196"/>
      <c r="J19" s="197"/>
    </row>
    <row r="20" spans="1:10" s="184" customFormat="1"/>
    <row r="21" spans="1:10" s="184" customFormat="1"/>
    <row r="22" spans="1:10" s="184" customFormat="1"/>
    <row r="23" spans="1:10" s="184" customFormat="1"/>
    <row r="24" spans="1:10" s="184" customFormat="1">
      <c r="B24" s="711" t="s">
        <v>709</v>
      </c>
      <c r="C24" s="711"/>
      <c r="D24" s="198"/>
      <c r="E24" s="199"/>
      <c r="F24" s="199"/>
      <c r="G24" s="200" t="s">
        <v>710</v>
      </c>
      <c r="H24" s="198"/>
    </row>
    <row r="25" spans="1:10">
      <c r="B25" s="712" t="s">
        <v>711</v>
      </c>
      <c r="C25" s="712"/>
      <c r="D25" s="198"/>
      <c r="E25" s="199"/>
      <c r="F25" s="199"/>
      <c r="G25" s="201" t="s">
        <v>712</v>
      </c>
      <c r="H25" s="198"/>
    </row>
  </sheetData>
  <mergeCells count="5">
    <mergeCell ref="A2:J2"/>
    <mergeCell ref="A3:J3"/>
    <mergeCell ref="A4:J4"/>
    <mergeCell ref="B24:C24"/>
    <mergeCell ref="B25:C25"/>
  </mergeCells>
  <dataValidations count="10">
    <dataValidation type="whole" allowBlank="1" showInputMessage="1" showErrorMessage="1" promptTitle="Capturar 4 dígitos:" prompt="De acuerdo al Clasificador por Objeto de Gasto." sqref="A6:A19" xr:uid="{00000000-0002-0000-0D00-000000000000}">
      <formula1>2100</formula1>
      <formula2>2991</formula2>
    </dataValidation>
    <dataValidation type="whole" allowBlank="1" showInputMessage="1" showErrorMessage="1" promptTitle="En Programa Presupuestario:" prompt="Se deberá capturar 3 dígitos y se tomará de acuerdo al catálogo." sqref="I6:I19" xr:uid="{00000000-0002-0000-0D00-000001000000}">
      <formula1>101</formula1>
      <formula2>506</formula2>
    </dataValidation>
    <dataValidation type="textLength" operator="greaterThan" allowBlank="1" showInputMessage="1" showErrorMessage="1" promptTitle="En Justificación" prompt="Se deberá mencionar porqué es necesario lo solicitado." sqref="H6:H19" xr:uid="{00000000-0002-0000-0D00-000002000000}">
      <formula1>2</formula1>
    </dataValidation>
    <dataValidation type="decimal" operator="greaterThan" allowBlank="1" showInputMessage="1" showErrorMessage="1" promptTitle="En Cantidad Estimada por Mes:" prompt="Se deberá capturar la cantidad de artículos y/o materiales requeridos." sqref="C6:C19" xr:uid="{00000000-0002-0000-0D00-000003000000}">
      <formula1>0</formula1>
    </dataValidation>
    <dataValidation type="whole" operator="greaterThan" allowBlank="1" showInputMessage="1" showErrorMessage="1" sqref="F6:F17 F19" xr:uid="{00000000-0002-0000-0D00-000004000000}">
      <formula1>0</formula1>
    </dataValidation>
    <dataValidation type="textLength" operator="equal" allowBlank="1" showInputMessage="1" showErrorMessage="1" promptTitle="Capturar 7 dígitos:" prompt="Se integra de la siguiente forma: _x000a_2 para el Poder, _x000a_2 para la Dependencia y _x000a_3 para la Unidad Responsable. _x000a__x000a_Se tomará de acuerdo a la Clasificación de las Unidades Responsables." sqref="G6:G19" xr:uid="{00000000-0002-0000-0D00-000005000000}">
      <formula1>7</formula1>
    </dataValidation>
    <dataValidation type="decimal" operator="greaterThan" allowBlank="1" showInputMessage="1" showErrorMessage="1" sqref="D6:D19" xr:uid="{00000000-0002-0000-0D00-000006000000}">
      <formula1>0</formula1>
    </dataValidation>
    <dataValidation type="whole" operator="greaterThan" allowBlank="1" showInputMessage="1" sqref="F18" xr:uid="{00000000-0002-0000-0D00-000007000000}">
      <formula1>0</formula1>
    </dataValidation>
    <dataValidation type="textLength" operator="greaterThan" allowBlank="1" showInputMessage="1" showErrorMessage="1" promptTitle="En Proyecto:" prompt="Se deberá mencionar el número de obra o acción según corresponda, de otra manera se anotará No aplica." sqref="J8" xr:uid="{00000000-0002-0000-0D00-000008000000}">
      <formula1>2</formula1>
    </dataValidation>
    <dataValidation type="textLength" operator="greaterThan" allowBlank="1" showInputMessage="1" showErrorMessage="1" promptTitle="En Descripción" prompt="Se deberá detallar las características de los artículos y/o materiales requeridos." sqref="B16:B19 B6:B13" xr:uid="{00000000-0002-0000-0D00-000009000000}">
      <formula1>2</formula1>
    </dataValidation>
  </dataValidations>
  <pageMargins left="0.7" right="0.7" top="0.75" bottom="0.75" header="0.3" footer="0.3"/>
  <pageSetup orientation="portrait"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J43"/>
  <sheetViews>
    <sheetView zoomScaleNormal="100" workbookViewId="0"/>
  </sheetViews>
  <sheetFormatPr baseColWidth="10" defaultRowHeight="14.25"/>
  <cols>
    <col min="1" max="7" width="23" style="169" customWidth="1"/>
    <col min="8" max="8" width="52.28515625" style="169" customWidth="1"/>
    <col min="9" max="9" width="25.7109375" style="169" customWidth="1"/>
    <col min="10" max="10" width="23" style="169" customWidth="1"/>
    <col min="11" max="16384" width="11.42578125" style="169"/>
  </cols>
  <sheetData>
    <row r="2" spans="1:10" s="202" customFormat="1" ht="39" customHeight="1">
      <c r="A2" s="709" t="s">
        <v>659</v>
      </c>
      <c r="B2" s="709"/>
      <c r="C2" s="709"/>
      <c r="D2" s="709"/>
      <c r="E2" s="709"/>
      <c r="F2" s="709"/>
      <c r="G2" s="709"/>
      <c r="H2" s="709"/>
      <c r="I2" s="709"/>
      <c r="J2" s="709"/>
    </row>
    <row r="3" spans="1:10" s="202" customFormat="1" ht="39" customHeight="1">
      <c r="A3" s="709" t="s">
        <v>661</v>
      </c>
      <c r="B3" s="709"/>
      <c r="C3" s="709"/>
      <c r="D3" s="709"/>
      <c r="E3" s="709"/>
      <c r="F3" s="709"/>
      <c r="G3" s="709"/>
      <c r="H3" s="709"/>
      <c r="I3" s="709"/>
      <c r="J3" s="709"/>
    </row>
    <row r="4" spans="1:10" ht="31.5" customHeight="1">
      <c r="A4" s="710" t="s">
        <v>713</v>
      </c>
      <c r="B4" s="710"/>
      <c r="C4" s="710"/>
      <c r="D4" s="710"/>
      <c r="E4" s="710"/>
      <c r="F4" s="710"/>
      <c r="G4" s="710"/>
      <c r="H4" s="710"/>
      <c r="I4" s="710"/>
      <c r="J4" s="710"/>
    </row>
    <row r="5" spans="1:10" s="173" customFormat="1" ht="42.75" customHeight="1">
      <c r="A5" s="170" t="s">
        <v>684</v>
      </c>
      <c r="B5" s="170" t="s">
        <v>714</v>
      </c>
      <c r="C5" s="170" t="s">
        <v>715</v>
      </c>
      <c r="D5" s="171" t="s">
        <v>687</v>
      </c>
      <c r="E5" s="171" t="s">
        <v>688</v>
      </c>
      <c r="F5" s="172" t="s">
        <v>689</v>
      </c>
      <c r="G5" s="172" t="s">
        <v>690</v>
      </c>
      <c r="H5" s="171" t="s">
        <v>691</v>
      </c>
      <c r="I5" s="171" t="s">
        <v>692</v>
      </c>
      <c r="J5" s="171" t="s">
        <v>693</v>
      </c>
    </row>
    <row r="6" spans="1:10" ht="39.950000000000003" customHeight="1">
      <c r="A6" s="203">
        <v>3111</v>
      </c>
      <c r="B6" s="204" t="s">
        <v>716</v>
      </c>
      <c r="C6" s="205">
        <v>1</v>
      </c>
      <c r="D6" s="206">
        <v>15000</v>
      </c>
      <c r="E6" s="207">
        <f>+D6</f>
        <v>15000</v>
      </c>
      <c r="F6" s="208">
        <f>+E6*12</f>
        <v>180000</v>
      </c>
      <c r="G6" s="179">
        <v>1402001</v>
      </c>
      <c r="H6" s="209" t="s">
        <v>717</v>
      </c>
      <c r="I6" s="205">
        <v>124</v>
      </c>
      <c r="J6" s="210" t="s">
        <v>696</v>
      </c>
    </row>
    <row r="7" spans="1:10" ht="39.950000000000003" customHeight="1">
      <c r="A7" s="203">
        <v>3131</v>
      </c>
      <c r="B7" s="204" t="s">
        <v>718</v>
      </c>
      <c r="C7" s="205">
        <v>1</v>
      </c>
      <c r="D7" s="206">
        <v>1200</v>
      </c>
      <c r="E7" s="207">
        <f t="shared" ref="E7:E35" si="0">+D7</f>
        <v>1200</v>
      </c>
      <c r="F7" s="208">
        <f t="shared" ref="F7:F35" si="1">+E7*12</f>
        <v>14400</v>
      </c>
      <c r="G7" s="179">
        <v>1402001</v>
      </c>
      <c r="H7" s="209" t="s">
        <v>717</v>
      </c>
      <c r="I7" s="205"/>
      <c r="J7" s="210" t="s">
        <v>696</v>
      </c>
    </row>
    <row r="8" spans="1:10" ht="39.950000000000003" customHeight="1">
      <c r="A8" s="205">
        <v>3141</v>
      </c>
      <c r="B8" s="204" t="s">
        <v>719</v>
      </c>
      <c r="C8" s="205">
        <v>1</v>
      </c>
      <c r="D8" s="207">
        <v>10700</v>
      </c>
      <c r="E8" s="207">
        <f t="shared" si="0"/>
        <v>10700</v>
      </c>
      <c r="F8" s="208">
        <f t="shared" si="1"/>
        <v>128400</v>
      </c>
      <c r="G8" s="179">
        <v>1402001</v>
      </c>
      <c r="H8" s="209" t="s">
        <v>717</v>
      </c>
      <c r="I8" s="205"/>
      <c r="J8" s="210" t="s">
        <v>696</v>
      </c>
    </row>
    <row r="9" spans="1:10" ht="39.950000000000003" customHeight="1">
      <c r="A9" s="205">
        <v>3151</v>
      </c>
      <c r="B9" s="204" t="s">
        <v>720</v>
      </c>
      <c r="C9" s="205">
        <v>1</v>
      </c>
      <c r="D9" s="206">
        <v>2200</v>
      </c>
      <c r="E9" s="207">
        <f t="shared" si="0"/>
        <v>2200</v>
      </c>
      <c r="F9" s="208">
        <f t="shared" si="1"/>
        <v>26400</v>
      </c>
      <c r="G9" s="179">
        <v>1402001</v>
      </c>
      <c r="H9" s="209" t="s">
        <v>717</v>
      </c>
      <c r="I9" s="205"/>
      <c r="J9" s="210" t="s">
        <v>696</v>
      </c>
    </row>
    <row r="10" spans="1:10" ht="39.950000000000003" customHeight="1">
      <c r="A10" s="203">
        <v>3171</v>
      </c>
      <c r="B10" s="204" t="s">
        <v>721</v>
      </c>
      <c r="C10" s="205">
        <v>1</v>
      </c>
      <c r="D10" s="206">
        <v>8804.2000000000007</v>
      </c>
      <c r="E10" s="207">
        <f t="shared" si="0"/>
        <v>8804.2000000000007</v>
      </c>
      <c r="F10" s="208">
        <f t="shared" si="1"/>
        <v>105650.40000000001</v>
      </c>
      <c r="G10" s="179">
        <v>1402001</v>
      </c>
      <c r="H10" s="209" t="s">
        <v>717</v>
      </c>
      <c r="I10" s="205"/>
      <c r="J10" s="210" t="s">
        <v>696</v>
      </c>
    </row>
    <row r="11" spans="1:10" ht="39.950000000000003" customHeight="1">
      <c r="A11" s="203">
        <v>3181</v>
      </c>
      <c r="B11" s="204" t="s">
        <v>722</v>
      </c>
      <c r="C11" s="205">
        <v>1</v>
      </c>
      <c r="D11" s="206">
        <v>2150</v>
      </c>
      <c r="E11" s="207">
        <f t="shared" si="0"/>
        <v>2150</v>
      </c>
      <c r="F11" s="208">
        <f t="shared" si="1"/>
        <v>25800</v>
      </c>
      <c r="G11" s="179">
        <v>1402001</v>
      </c>
      <c r="H11" s="209" t="s">
        <v>717</v>
      </c>
      <c r="I11" s="205"/>
      <c r="J11" s="210" t="s">
        <v>696</v>
      </c>
    </row>
    <row r="12" spans="1:10" ht="39.950000000000003" customHeight="1">
      <c r="A12" s="203">
        <v>3182</v>
      </c>
      <c r="B12" s="204" t="s">
        <v>723</v>
      </c>
      <c r="C12" s="205">
        <v>1</v>
      </c>
      <c r="D12" s="206">
        <v>398.37707900703788</v>
      </c>
      <c r="E12" s="207">
        <f t="shared" si="0"/>
        <v>398.37707900703788</v>
      </c>
      <c r="F12" s="208">
        <f t="shared" si="1"/>
        <v>4780.5249480844541</v>
      </c>
      <c r="G12" s="179">
        <v>1402001</v>
      </c>
      <c r="H12" s="209" t="s">
        <v>717</v>
      </c>
      <c r="I12" s="205"/>
      <c r="J12" s="210" t="s">
        <v>696</v>
      </c>
    </row>
    <row r="13" spans="1:10" ht="39.950000000000003" customHeight="1">
      <c r="A13" s="203">
        <v>3221</v>
      </c>
      <c r="B13" s="204" t="s">
        <v>724</v>
      </c>
      <c r="C13" s="205">
        <v>1</v>
      </c>
      <c r="D13" s="206">
        <v>80600</v>
      </c>
      <c r="E13" s="207">
        <f t="shared" si="0"/>
        <v>80600</v>
      </c>
      <c r="F13" s="208">
        <f t="shared" si="1"/>
        <v>967200</v>
      </c>
      <c r="G13" s="179">
        <v>1402001</v>
      </c>
      <c r="H13" s="209" t="s">
        <v>717</v>
      </c>
      <c r="I13" s="205"/>
      <c r="J13" s="210" t="s">
        <v>696</v>
      </c>
    </row>
    <row r="14" spans="1:10" ht="39.950000000000003" customHeight="1">
      <c r="A14" s="203">
        <v>3231</v>
      </c>
      <c r="B14" s="204" t="s">
        <v>725</v>
      </c>
      <c r="C14" s="205">
        <v>1</v>
      </c>
      <c r="D14" s="207">
        <v>9300</v>
      </c>
      <c r="E14" s="207">
        <f t="shared" si="0"/>
        <v>9300</v>
      </c>
      <c r="F14" s="208">
        <f t="shared" si="1"/>
        <v>111600</v>
      </c>
      <c r="G14" s="179">
        <v>1402001</v>
      </c>
      <c r="H14" s="209" t="s">
        <v>717</v>
      </c>
      <c r="I14" s="205"/>
      <c r="J14" s="210" t="s">
        <v>696</v>
      </c>
    </row>
    <row r="15" spans="1:10" ht="39.950000000000003" customHeight="1">
      <c r="A15" s="205">
        <v>3311</v>
      </c>
      <c r="B15" s="204" t="s">
        <v>726</v>
      </c>
      <c r="C15" s="205">
        <v>1</v>
      </c>
      <c r="D15" s="206">
        <v>78084.375346044777</v>
      </c>
      <c r="E15" s="207">
        <f t="shared" si="0"/>
        <v>78084.375346044777</v>
      </c>
      <c r="F15" s="208">
        <f t="shared" si="1"/>
        <v>937012.50415253732</v>
      </c>
      <c r="G15" s="179">
        <v>1402001</v>
      </c>
      <c r="H15" s="209" t="s">
        <v>717</v>
      </c>
      <c r="I15" s="205"/>
      <c r="J15" s="210" t="s">
        <v>696</v>
      </c>
    </row>
    <row r="16" spans="1:10" ht="39.950000000000003" customHeight="1">
      <c r="A16" s="205">
        <v>3341</v>
      </c>
      <c r="B16" s="204" t="s">
        <v>727</v>
      </c>
      <c r="C16" s="205">
        <v>1</v>
      </c>
      <c r="D16" s="206">
        <v>755.66726966917304</v>
      </c>
      <c r="E16" s="207">
        <f t="shared" si="0"/>
        <v>755.66726966917304</v>
      </c>
      <c r="F16" s="208">
        <f t="shared" si="1"/>
        <v>9068.0072360300765</v>
      </c>
      <c r="G16" s="179">
        <v>1402001</v>
      </c>
      <c r="H16" s="209" t="s">
        <v>717</v>
      </c>
      <c r="I16" s="205"/>
      <c r="J16" s="210" t="s">
        <v>696</v>
      </c>
    </row>
    <row r="17" spans="1:10" ht="39.950000000000003" customHeight="1">
      <c r="A17" s="205">
        <v>3361</v>
      </c>
      <c r="B17" s="204" t="s">
        <v>728</v>
      </c>
      <c r="C17" s="205">
        <v>1</v>
      </c>
      <c r="D17" s="206">
        <v>148.3132894128386</v>
      </c>
      <c r="E17" s="207">
        <f t="shared" si="0"/>
        <v>148.3132894128386</v>
      </c>
      <c r="F17" s="208">
        <f t="shared" si="1"/>
        <v>1779.7594729540633</v>
      </c>
      <c r="G17" s="179">
        <v>1402001</v>
      </c>
      <c r="H17" s="209" t="s">
        <v>717</v>
      </c>
      <c r="I17" s="205"/>
      <c r="J17" s="210" t="s">
        <v>696</v>
      </c>
    </row>
    <row r="18" spans="1:10" ht="39.950000000000003" customHeight="1">
      <c r="A18" s="205">
        <v>3391</v>
      </c>
      <c r="B18" s="204" t="s">
        <v>729</v>
      </c>
      <c r="C18" s="205">
        <v>1</v>
      </c>
      <c r="D18" s="206">
        <v>398.19421313566465</v>
      </c>
      <c r="E18" s="207">
        <f t="shared" si="0"/>
        <v>398.19421313566465</v>
      </c>
      <c r="F18" s="208">
        <f t="shared" si="1"/>
        <v>4778.3305576279763</v>
      </c>
      <c r="G18" s="179">
        <v>1402001</v>
      </c>
      <c r="H18" s="209" t="s">
        <v>717</v>
      </c>
      <c r="I18" s="205"/>
      <c r="J18" s="210" t="s">
        <v>696</v>
      </c>
    </row>
    <row r="19" spans="1:10" ht="39.950000000000003" customHeight="1">
      <c r="A19" s="203">
        <v>3411</v>
      </c>
      <c r="B19" s="204" t="s">
        <v>730</v>
      </c>
      <c r="C19" s="205">
        <v>1</v>
      </c>
      <c r="D19" s="207">
        <v>2460</v>
      </c>
      <c r="E19" s="207">
        <f t="shared" si="0"/>
        <v>2460</v>
      </c>
      <c r="F19" s="208">
        <f t="shared" si="1"/>
        <v>29520</v>
      </c>
      <c r="G19" s="179">
        <v>1402001</v>
      </c>
      <c r="H19" s="209" t="s">
        <v>717</v>
      </c>
      <c r="I19" s="205"/>
      <c r="J19" s="210" t="s">
        <v>696</v>
      </c>
    </row>
    <row r="20" spans="1:10" ht="39.950000000000003" customHeight="1">
      <c r="A20" s="205">
        <v>3451</v>
      </c>
      <c r="B20" s="204" t="s">
        <v>731</v>
      </c>
      <c r="C20" s="205">
        <v>1</v>
      </c>
      <c r="D20" s="206">
        <v>7980</v>
      </c>
      <c r="E20" s="207">
        <f t="shared" si="0"/>
        <v>7980</v>
      </c>
      <c r="F20" s="208">
        <f t="shared" si="1"/>
        <v>95760</v>
      </c>
      <c r="G20" s="179">
        <v>1402001</v>
      </c>
      <c r="H20" s="209" t="s">
        <v>717</v>
      </c>
      <c r="I20" s="205"/>
      <c r="J20" s="210" t="s">
        <v>696</v>
      </c>
    </row>
    <row r="21" spans="1:10" ht="39.950000000000003" customHeight="1">
      <c r="A21" s="205">
        <v>3511</v>
      </c>
      <c r="B21" s="204" t="s">
        <v>732</v>
      </c>
      <c r="C21" s="205">
        <v>1</v>
      </c>
      <c r="D21" s="206">
        <v>8230</v>
      </c>
      <c r="E21" s="207">
        <f t="shared" si="0"/>
        <v>8230</v>
      </c>
      <c r="F21" s="208">
        <f t="shared" si="1"/>
        <v>98760</v>
      </c>
      <c r="G21" s="179">
        <v>1402001</v>
      </c>
      <c r="H21" s="209" t="s">
        <v>717</v>
      </c>
      <c r="I21" s="205"/>
      <c r="J21" s="210" t="s">
        <v>696</v>
      </c>
    </row>
    <row r="22" spans="1:10" ht="39.950000000000003" customHeight="1">
      <c r="A22" s="205">
        <v>3521</v>
      </c>
      <c r="B22" s="204" t="s">
        <v>733</v>
      </c>
      <c r="C22" s="205">
        <v>1</v>
      </c>
      <c r="D22" s="207">
        <v>127.46053492351911</v>
      </c>
      <c r="E22" s="207">
        <f t="shared" si="0"/>
        <v>127.46053492351911</v>
      </c>
      <c r="F22" s="208">
        <f t="shared" si="1"/>
        <v>1529.5264190822293</v>
      </c>
      <c r="G22" s="179">
        <v>1402001</v>
      </c>
      <c r="H22" s="209" t="s">
        <v>717</v>
      </c>
      <c r="I22" s="205"/>
      <c r="J22" s="210" t="s">
        <v>696</v>
      </c>
    </row>
    <row r="23" spans="1:10" ht="39.950000000000003" customHeight="1">
      <c r="A23" s="203">
        <v>3531</v>
      </c>
      <c r="B23" s="204" t="s">
        <v>734</v>
      </c>
      <c r="C23" s="205">
        <v>1</v>
      </c>
      <c r="D23" s="206">
        <v>3243</v>
      </c>
      <c r="E23" s="207">
        <f t="shared" si="0"/>
        <v>3243</v>
      </c>
      <c r="F23" s="208">
        <f t="shared" si="1"/>
        <v>38916</v>
      </c>
      <c r="G23" s="179">
        <v>1402001</v>
      </c>
      <c r="H23" s="209" t="s">
        <v>717</v>
      </c>
      <c r="I23" s="205"/>
      <c r="J23" s="210" t="s">
        <v>696</v>
      </c>
    </row>
    <row r="24" spans="1:10" ht="39.950000000000003" customHeight="1">
      <c r="A24" s="211">
        <v>3551</v>
      </c>
      <c r="B24" s="204" t="s">
        <v>735</v>
      </c>
      <c r="C24" s="205">
        <v>1</v>
      </c>
      <c r="D24" s="206">
        <v>13210</v>
      </c>
      <c r="E24" s="207">
        <f t="shared" si="0"/>
        <v>13210</v>
      </c>
      <c r="F24" s="208">
        <f t="shared" si="1"/>
        <v>158520</v>
      </c>
      <c r="G24" s="179">
        <v>1402001</v>
      </c>
      <c r="H24" s="209" t="s">
        <v>717</v>
      </c>
      <c r="I24" s="205"/>
      <c r="J24" s="210" t="s">
        <v>696</v>
      </c>
    </row>
    <row r="25" spans="1:10" ht="39.950000000000003" customHeight="1">
      <c r="A25" s="211">
        <v>3581</v>
      </c>
      <c r="B25" s="204" t="s">
        <v>736</v>
      </c>
      <c r="C25" s="205">
        <v>1</v>
      </c>
      <c r="D25" s="206">
        <v>1224.1434364653421</v>
      </c>
      <c r="E25" s="207">
        <f t="shared" si="0"/>
        <v>1224.1434364653421</v>
      </c>
      <c r="F25" s="208">
        <f t="shared" si="1"/>
        <v>14689.721237584105</v>
      </c>
      <c r="G25" s="179">
        <v>1402001</v>
      </c>
      <c r="H25" s="209" t="s">
        <v>717</v>
      </c>
      <c r="I25" s="205"/>
      <c r="J25" s="210" t="s">
        <v>696</v>
      </c>
    </row>
    <row r="26" spans="1:10" ht="39" customHeight="1">
      <c r="A26" s="212">
        <v>3591</v>
      </c>
      <c r="B26" s="204" t="s">
        <v>737</v>
      </c>
      <c r="C26" s="205">
        <v>1</v>
      </c>
      <c r="D26" s="206">
        <v>1024.9556526059198</v>
      </c>
      <c r="E26" s="207">
        <f t="shared" si="0"/>
        <v>1024.9556526059198</v>
      </c>
      <c r="F26" s="208">
        <f t="shared" si="1"/>
        <v>12299.467831271038</v>
      </c>
      <c r="G26" s="179">
        <v>1402001</v>
      </c>
      <c r="H26" s="209" t="s">
        <v>717</v>
      </c>
      <c r="I26" s="205"/>
      <c r="J26" s="210" t="s">
        <v>696</v>
      </c>
    </row>
    <row r="27" spans="1:10" ht="39" customHeight="1">
      <c r="A27" s="205">
        <v>3621</v>
      </c>
      <c r="B27" s="204" t="s">
        <v>738</v>
      </c>
      <c r="C27" s="205">
        <v>1</v>
      </c>
      <c r="D27" s="206">
        <v>1250</v>
      </c>
      <c r="E27" s="207">
        <f t="shared" si="0"/>
        <v>1250</v>
      </c>
      <c r="F27" s="208">
        <f t="shared" si="1"/>
        <v>15000</v>
      </c>
      <c r="G27" s="179">
        <v>1402001</v>
      </c>
      <c r="H27" s="209" t="s">
        <v>717</v>
      </c>
      <c r="I27" s="205"/>
      <c r="J27" s="210" t="s">
        <v>696</v>
      </c>
    </row>
    <row r="28" spans="1:10" ht="39" customHeight="1">
      <c r="A28" s="205">
        <v>3711</v>
      </c>
      <c r="B28" s="204" t="s">
        <v>739</v>
      </c>
      <c r="C28" s="205">
        <v>1</v>
      </c>
      <c r="D28" s="207">
        <v>780</v>
      </c>
      <c r="E28" s="207">
        <f t="shared" si="0"/>
        <v>780</v>
      </c>
      <c r="F28" s="208">
        <f t="shared" si="1"/>
        <v>9360</v>
      </c>
      <c r="G28" s="179">
        <v>1402001</v>
      </c>
      <c r="H28" s="209" t="s">
        <v>717</v>
      </c>
      <c r="I28" s="205"/>
      <c r="J28" s="210" t="s">
        <v>696</v>
      </c>
    </row>
    <row r="29" spans="1:10" ht="39" customHeight="1">
      <c r="A29" s="205">
        <v>3721</v>
      </c>
      <c r="B29" s="204" t="s">
        <v>740</v>
      </c>
      <c r="C29" s="205">
        <v>1</v>
      </c>
      <c r="D29" s="206">
        <v>670</v>
      </c>
      <c r="E29" s="207">
        <f t="shared" si="0"/>
        <v>670</v>
      </c>
      <c r="F29" s="208">
        <f t="shared" si="1"/>
        <v>8040</v>
      </c>
      <c r="G29" s="179">
        <v>1402001</v>
      </c>
      <c r="H29" s="209" t="s">
        <v>717</v>
      </c>
      <c r="I29" s="205"/>
      <c r="J29" s="210" t="s">
        <v>696</v>
      </c>
    </row>
    <row r="30" spans="1:10" ht="39" customHeight="1">
      <c r="A30" s="205">
        <v>3751</v>
      </c>
      <c r="B30" s="204" t="s">
        <v>741</v>
      </c>
      <c r="C30" s="205">
        <v>1</v>
      </c>
      <c r="D30" s="206">
        <v>20300</v>
      </c>
      <c r="E30" s="207">
        <f t="shared" si="0"/>
        <v>20300</v>
      </c>
      <c r="F30" s="208">
        <f t="shared" si="1"/>
        <v>243600</v>
      </c>
      <c r="G30" s="179">
        <v>1402001</v>
      </c>
      <c r="H30" s="209" t="s">
        <v>717</v>
      </c>
      <c r="I30" s="205"/>
      <c r="J30" s="210" t="s">
        <v>696</v>
      </c>
    </row>
    <row r="31" spans="1:10" ht="39" customHeight="1">
      <c r="A31" s="205">
        <v>3752</v>
      </c>
      <c r="B31" s="204" t="s">
        <v>742</v>
      </c>
      <c r="C31" s="205">
        <v>1</v>
      </c>
      <c r="D31" s="206">
        <v>1500</v>
      </c>
      <c r="E31" s="207">
        <f t="shared" si="0"/>
        <v>1500</v>
      </c>
      <c r="F31" s="208">
        <f t="shared" si="1"/>
        <v>18000</v>
      </c>
      <c r="G31" s="179">
        <v>1402001</v>
      </c>
      <c r="H31" s="209" t="s">
        <v>717</v>
      </c>
      <c r="I31" s="205"/>
      <c r="J31" s="210" t="s">
        <v>696</v>
      </c>
    </row>
    <row r="32" spans="1:10" ht="39" customHeight="1">
      <c r="A32" s="205">
        <v>3791</v>
      </c>
      <c r="B32" s="204" t="s">
        <v>743</v>
      </c>
      <c r="C32" s="205">
        <v>1</v>
      </c>
      <c r="D32" s="207">
        <v>282.91314976087904</v>
      </c>
      <c r="E32" s="207">
        <f t="shared" si="0"/>
        <v>282.91314976087904</v>
      </c>
      <c r="F32" s="208">
        <f t="shared" si="1"/>
        <v>3394.9577971305484</v>
      </c>
      <c r="G32" s="179">
        <v>1402001</v>
      </c>
      <c r="H32" s="209" t="s">
        <v>717</v>
      </c>
      <c r="I32" s="205"/>
      <c r="J32" s="210" t="s">
        <v>696</v>
      </c>
    </row>
    <row r="33" spans="1:10" ht="39" customHeight="1">
      <c r="A33" s="203">
        <v>3821</v>
      </c>
      <c r="B33" s="204" t="s">
        <v>744</v>
      </c>
      <c r="C33" s="205">
        <v>1</v>
      </c>
      <c r="D33" s="206">
        <v>3800</v>
      </c>
      <c r="E33" s="207">
        <f t="shared" si="0"/>
        <v>3800</v>
      </c>
      <c r="F33" s="208">
        <f t="shared" si="1"/>
        <v>45600</v>
      </c>
      <c r="G33" s="179">
        <v>1402001</v>
      </c>
      <c r="H33" s="209" t="s">
        <v>717</v>
      </c>
      <c r="I33" s="205"/>
      <c r="J33" s="210" t="s">
        <v>696</v>
      </c>
    </row>
    <row r="34" spans="1:10" ht="39" customHeight="1">
      <c r="A34" s="203">
        <v>3831</v>
      </c>
      <c r="B34" s="204" t="s">
        <v>745</v>
      </c>
      <c r="C34" s="205">
        <v>1</v>
      </c>
      <c r="D34" s="206">
        <v>434</v>
      </c>
      <c r="E34" s="207">
        <f t="shared" si="0"/>
        <v>434</v>
      </c>
      <c r="F34" s="208">
        <f t="shared" si="1"/>
        <v>5208</v>
      </c>
      <c r="G34" s="179">
        <v>1402001</v>
      </c>
      <c r="H34" s="209" t="s">
        <v>717</v>
      </c>
      <c r="I34" s="205"/>
      <c r="J34" s="210" t="s">
        <v>696</v>
      </c>
    </row>
    <row r="35" spans="1:10" ht="39" customHeight="1">
      <c r="A35" s="203">
        <v>3851</v>
      </c>
      <c r="B35" s="204" t="s">
        <v>746</v>
      </c>
      <c r="C35" s="205">
        <v>1</v>
      </c>
      <c r="D35" s="206">
        <v>430</v>
      </c>
      <c r="E35" s="207">
        <f t="shared" si="0"/>
        <v>430</v>
      </c>
      <c r="F35" s="208">
        <f t="shared" si="1"/>
        <v>5160</v>
      </c>
      <c r="G35" s="179">
        <v>1402001</v>
      </c>
      <c r="H35" s="209" t="s">
        <v>717</v>
      </c>
      <c r="I35" s="205"/>
      <c r="J35" s="210" t="s">
        <v>696</v>
      </c>
    </row>
    <row r="36" spans="1:10" ht="39" customHeight="1">
      <c r="A36" s="203">
        <v>3923</v>
      </c>
      <c r="B36" s="204" t="s">
        <v>747</v>
      </c>
      <c r="C36" s="205">
        <v>1</v>
      </c>
      <c r="D36" s="206">
        <v>2500</v>
      </c>
      <c r="E36" s="207">
        <f>+D36</f>
        <v>2500</v>
      </c>
      <c r="F36" s="208">
        <f>+E36*12</f>
        <v>30000</v>
      </c>
      <c r="G36" s="179">
        <v>1402001</v>
      </c>
      <c r="H36" s="209" t="s">
        <v>717</v>
      </c>
      <c r="I36" s="205"/>
      <c r="J36" s="210" t="s">
        <v>696</v>
      </c>
    </row>
    <row r="37" spans="1:10" ht="39" customHeight="1">
      <c r="A37" s="203">
        <v>3982</v>
      </c>
      <c r="B37" s="204" t="s">
        <v>748</v>
      </c>
      <c r="C37" s="205">
        <v>1</v>
      </c>
      <c r="D37" s="206">
        <v>72470.044999999998</v>
      </c>
      <c r="E37" s="207">
        <f>+D37</f>
        <v>72470.044999999998</v>
      </c>
      <c r="F37" s="208">
        <f>+E37*12</f>
        <v>869640.54</v>
      </c>
      <c r="G37" s="179">
        <v>1402001</v>
      </c>
      <c r="H37" s="209" t="s">
        <v>717</v>
      </c>
      <c r="I37" s="205"/>
      <c r="J37" s="210" t="s">
        <v>696</v>
      </c>
    </row>
    <row r="38" spans="1:10" ht="15" thickBot="1">
      <c r="F38" s="213">
        <f>SUM(F6:F37)</f>
        <v>4219867.7396523021</v>
      </c>
    </row>
    <row r="39" spans="1:10" ht="15" thickBot="1">
      <c r="F39" s="214"/>
    </row>
    <row r="40" spans="1:10">
      <c r="F40" s="215"/>
    </row>
    <row r="42" spans="1:10">
      <c r="B42" s="711" t="s">
        <v>709</v>
      </c>
      <c r="C42" s="711"/>
      <c r="D42" s="198"/>
      <c r="E42" s="198"/>
      <c r="F42" s="198"/>
      <c r="G42" s="199"/>
      <c r="H42" s="200" t="s">
        <v>710</v>
      </c>
    </row>
    <row r="43" spans="1:10">
      <c r="B43" s="713" t="s">
        <v>711</v>
      </c>
      <c r="C43" s="713"/>
      <c r="D43" s="198"/>
      <c r="E43" s="198"/>
      <c r="F43" s="198"/>
      <c r="G43" s="198"/>
      <c r="H43" s="201" t="s">
        <v>712</v>
      </c>
    </row>
  </sheetData>
  <mergeCells count="5">
    <mergeCell ref="A2:J2"/>
    <mergeCell ref="A3:J3"/>
    <mergeCell ref="A4:J4"/>
    <mergeCell ref="B42:C42"/>
    <mergeCell ref="B43:C43"/>
  </mergeCells>
  <dataValidations count="8">
    <dataValidation type="whole" allowBlank="1" showInputMessage="1" showErrorMessage="1" promptTitle="Capturar 4 dígitos:" prompt="De acuerdo al Clasificador por Objeto de Gasto." sqref="A6:A37" xr:uid="{00000000-0002-0000-0E00-000000000000}">
      <formula1>3100</formula1>
      <formula2>3992</formula2>
    </dataValidation>
    <dataValidation type="textLength" operator="equal" allowBlank="1" showInputMessage="1" showErrorMessage="1" promptTitle="Capturar 7 dígitos:" prompt="Se integra de la siguiente forma: _x000a_2 para el Poder, _x000a_2 para la Dependencia y _x000a_3 para la Unidad Responsable. _x000a__x000a_Se tomará de acuerdo a la Clasificación de las Unidades Responsables." sqref="G6:G37" xr:uid="{00000000-0002-0000-0E00-000001000000}">
      <formula1>7</formula1>
    </dataValidation>
    <dataValidation type="whole" operator="greaterThan" allowBlank="1" showInputMessage="1" showErrorMessage="1" promptTitle="En No. De Servicios:" prompt="Se deberá capturar el número total de servicios requeridos." sqref="C6:C37" xr:uid="{00000000-0002-0000-0E00-000002000000}">
      <formula1>0</formula1>
    </dataValidation>
    <dataValidation type="decimal" operator="greaterThan" allowBlank="1" showInputMessage="1" showErrorMessage="1" prompt="Precio Unitario por Servicio" sqref="D6:D37" xr:uid="{00000000-0002-0000-0E00-000003000000}">
      <formula1>0</formula1>
    </dataValidation>
    <dataValidation type="whole" allowBlank="1" showInputMessage="1" showErrorMessage="1" promptTitle="En Programa Presupuestario:" prompt="Se deberá capturar 3 dígitos y se tomará de acuerdo al catálogo." sqref="I20" xr:uid="{00000000-0002-0000-0E00-000004000000}">
      <formula1>101</formula1>
      <formula2>506</formula2>
    </dataValidation>
    <dataValidation type="textLength" operator="greaterThan" allowBlank="1" showInputMessage="1" showErrorMessage="1" promptTitle="En justificación:" prompt="Se deberá mencionar porqué es necesario lo solicitado." sqref="H20" xr:uid="{00000000-0002-0000-0E00-000005000000}">
      <formula1>2</formula1>
    </dataValidation>
    <dataValidation type="textLength" operator="greaterThan" allowBlank="1" showInputMessage="1" showErrorMessage="1" promptTitle="En Concepto:" prompt="Se deberá detallar las características de los servicios requeridos." sqref="B6:B19 B21:B37" xr:uid="{00000000-0002-0000-0E00-000006000000}">
      <formula1>2</formula1>
    </dataValidation>
    <dataValidation type="textLength" operator="greaterThanOrEqual" allowBlank="1" showInputMessage="1" showErrorMessage="1" promptTitle="En Proyecto:" prompt="Se deberá mencionar el número de obra o acción según corresponda, de otra manera se anotará No aplica." sqref="J20 B20" xr:uid="{00000000-0002-0000-0E00-000007000000}">
      <formula1>1</formula1>
    </dataValidation>
  </dataValidation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outlinePr summaryBelow="0" summaryRight="0"/>
    <pageSetUpPr autoPageBreaks="0" fitToPage="1"/>
  </sheetPr>
  <dimension ref="B1:K31"/>
  <sheetViews>
    <sheetView showGridLines="0" zoomScaleNormal="100" workbookViewId="0"/>
  </sheetViews>
  <sheetFormatPr baseColWidth="10" defaultColWidth="9.140625" defaultRowHeight="15"/>
  <cols>
    <col min="1" max="1" width="3.42578125" style="24" customWidth="1"/>
    <col min="2" max="2" width="23.42578125" style="24" customWidth="1"/>
    <col min="3" max="11" width="15.5703125" style="24" customWidth="1"/>
    <col min="12" max="16384" width="9.140625" style="24"/>
  </cols>
  <sheetData>
    <row r="1" spans="2:11" ht="90.75" customHeight="1">
      <c r="B1" s="229" t="s">
        <v>0</v>
      </c>
      <c r="C1" s="229"/>
      <c r="D1" s="229"/>
      <c r="E1" s="229"/>
      <c r="F1" s="229"/>
      <c r="G1" s="229"/>
      <c r="H1" s="229"/>
      <c r="I1" s="229"/>
      <c r="J1" s="229"/>
      <c r="K1" s="229"/>
    </row>
    <row r="2" spans="2:11" ht="18.75">
      <c r="B2" s="248" t="s">
        <v>1</v>
      </c>
      <c r="C2" s="249"/>
      <c r="D2" s="249"/>
      <c r="E2" s="249"/>
      <c r="F2" s="249"/>
      <c r="G2" s="249"/>
      <c r="H2" s="249"/>
      <c r="I2" s="249"/>
      <c r="J2" s="249"/>
      <c r="K2" s="250"/>
    </row>
    <row r="3" spans="2:11" ht="18.75">
      <c r="B3" s="251" t="s">
        <v>113</v>
      </c>
      <c r="C3" s="252"/>
      <c r="D3" s="252"/>
      <c r="E3" s="252"/>
      <c r="F3" s="252"/>
      <c r="G3" s="252"/>
      <c r="H3" s="252"/>
      <c r="I3" s="252"/>
      <c r="J3" s="252"/>
      <c r="K3" s="253"/>
    </row>
    <row r="4" spans="2:11" ht="18.75">
      <c r="B4" s="230" t="s">
        <v>115</v>
      </c>
      <c r="C4" s="231"/>
      <c r="D4" s="254"/>
      <c r="E4" s="254"/>
      <c r="F4" s="254"/>
      <c r="G4" s="254"/>
      <c r="H4" s="254"/>
      <c r="I4" s="254"/>
      <c r="J4" s="254"/>
      <c r="K4" s="255"/>
    </row>
    <row r="5" spans="2:11" ht="35.1" customHeight="1">
      <c r="B5" s="234" t="s">
        <v>2</v>
      </c>
      <c r="C5" s="256"/>
      <c r="D5" s="257" t="s">
        <v>217</v>
      </c>
      <c r="E5" s="258"/>
      <c r="F5" s="258"/>
      <c r="G5" s="258"/>
      <c r="H5" s="258"/>
      <c r="I5" s="258"/>
      <c r="J5" s="258"/>
      <c r="K5" s="259"/>
    </row>
    <row r="6" spans="2:11" ht="18.75">
      <c r="B6" s="230" t="s">
        <v>114</v>
      </c>
      <c r="C6" s="231"/>
      <c r="D6" s="232"/>
      <c r="E6" s="232"/>
      <c r="F6" s="232"/>
      <c r="G6" s="232"/>
      <c r="H6" s="232"/>
      <c r="I6" s="232"/>
      <c r="J6" s="232"/>
      <c r="K6" s="233"/>
    </row>
    <row r="7" spans="2:11" ht="35.1" customHeight="1">
      <c r="B7" s="234" t="s">
        <v>2</v>
      </c>
      <c r="C7" s="235"/>
      <c r="D7" s="236" t="s">
        <v>218</v>
      </c>
      <c r="E7" s="231"/>
      <c r="F7" s="231"/>
      <c r="G7" s="231"/>
      <c r="H7" s="231"/>
      <c r="I7" s="231"/>
      <c r="J7" s="231"/>
      <c r="K7" s="237"/>
    </row>
    <row r="8" spans="2:11" ht="15.75" customHeight="1">
      <c r="B8" s="242" t="s">
        <v>3</v>
      </c>
      <c r="C8" s="243"/>
      <c r="D8" s="243"/>
      <c r="E8" s="244"/>
      <c r="F8" s="239" t="s">
        <v>4</v>
      </c>
      <c r="G8" s="240"/>
      <c r="H8" s="240"/>
      <c r="I8" s="240"/>
      <c r="J8" s="240"/>
      <c r="K8" s="241"/>
    </row>
    <row r="9" spans="2:11" ht="48.75" customHeight="1">
      <c r="B9" s="245"/>
      <c r="C9" s="246"/>
      <c r="D9" s="246"/>
      <c r="E9" s="247"/>
      <c r="F9" s="238" t="s">
        <v>5</v>
      </c>
      <c r="G9" s="25" t="s">
        <v>159</v>
      </c>
      <c r="H9" s="25" t="s">
        <v>6</v>
      </c>
      <c r="I9" s="25" t="s">
        <v>165</v>
      </c>
      <c r="J9" s="25" t="s">
        <v>7</v>
      </c>
      <c r="K9" s="26" t="s">
        <v>46</v>
      </c>
    </row>
    <row r="10" spans="2:11" ht="126">
      <c r="B10" s="275" t="s">
        <v>166</v>
      </c>
      <c r="C10" s="276"/>
      <c r="D10" s="276"/>
      <c r="E10" s="277"/>
      <c r="F10" s="78" t="s">
        <v>539</v>
      </c>
      <c r="G10" s="78" t="s">
        <v>220</v>
      </c>
      <c r="H10" s="78" t="s">
        <v>219</v>
      </c>
      <c r="I10" s="79" t="s">
        <v>221</v>
      </c>
      <c r="J10" s="79" t="s">
        <v>222</v>
      </c>
      <c r="K10" s="79" t="s">
        <v>223</v>
      </c>
    </row>
    <row r="11" spans="2:11" ht="18.75">
      <c r="B11" s="251" t="s">
        <v>116</v>
      </c>
      <c r="C11" s="252"/>
      <c r="D11" s="252"/>
      <c r="E11" s="252"/>
      <c r="F11" s="252"/>
      <c r="G11" s="252"/>
      <c r="H11" s="252"/>
      <c r="I11" s="252"/>
      <c r="J11" s="252"/>
      <c r="K11" s="253"/>
    </row>
    <row r="12" spans="2:11" s="27" customFormat="1" ht="24.95" customHeight="1">
      <c r="B12" s="270" t="s">
        <v>117</v>
      </c>
      <c r="C12" s="283" t="s">
        <v>122</v>
      </c>
      <c r="D12" s="284"/>
      <c r="E12" s="285" t="s">
        <v>224</v>
      </c>
      <c r="F12" s="286"/>
      <c r="G12" s="286"/>
      <c r="H12" s="286"/>
      <c r="I12" s="286"/>
      <c r="J12" s="286"/>
      <c r="K12" s="287"/>
    </row>
    <row r="13" spans="2:11" s="27" customFormat="1" ht="24.95" customHeight="1">
      <c r="B13" s="271"/>
      <c r="C13" s="227" t="s">
        <v>123</v>
      </c>
      <c r="D13" s="272"/>
      <c r="E13" s="263" t="s">
        <v>225</v>
      </c>
      <c r="F13" s="273"/>
      <c r="G13" s="273"/>
      <c r="H13" s="273"/>
      <c r="I13" s="273"/>
      <c r="J13" s="273"/>
      <c r="K13" s="274"/>
    </row>
    <row r="14" spans="2:11" s="27" customFormat="1" ht="24.95" customHeight="1">
      <c r="B14" s="270" t="s">
        <v>158</v>
      </c>
      <c r="C14" s="283" t="s">
        <v>124</v>
      </c>
      <c r="D14" s="284"/>
      <c r="E14" s="285" t="s">
        <v>291</v>
      </c>
      <c r="F14" s="286"/>
      <c r="G14" s="286"/>
      <c r="H14" s="286"/>
      <c r="I14" s="286"/>
      <c r="J14" s="286"/>
      <c r="K14" s="287"/>
    </row>
    <row r="15" spans="2:11" s="27" customFormat="1" ht="24.95" customHeight="1">
      <c r="B15" s="288"/>
      <c r="C15" s="266" t="s">
        <v>125</v>
      </c>
      <c r="D15" s="289"/>
      <c r="E15" s="260" t="s">
        <v>291</v>
      </c>
      <c r="F15" s="290"/>
      <c r="G15" s="290"/>
      <c r="H15" s="290"/>
      <c r="I15" s="290"/>
      <c r="J15" s="290"/>
      <c r="K15" s="291"/>
    </row>
    <row r="16" spans="2:11" s="27" customFormat="1" ht="24.95" customHeight="1">
      <c r="B16" s="288"/>
      <c r="C16" s="28" t="s">
        <v>126</v>
      </c>
      <c r="D16" s="29"/>
      <c r="E16" s="84" t="s">
        <v>291</v>
      </c>
      <c r="F16" s="85"/>
      <c r="G16" s="85"/>
      <c r="H16" s="85"/>
      <c r="I16" s="85"/>
      <c r="J16" s="85"/>
      <c r="K16" s="86"/>
    </row>
    <row r="17" spans="2:11" s="27" customFormat="1" ht="24.95" customHeight="1">
      <c r="B17" s="271"/>
      <c r="C17" s="227" t="s">
        <v>171</v>
      </c>
      <c r="D17" s="272"/>
      <c r="E17" s="263" t="s">
        <v>291</v>
      </c>
      <c r="F17" s="273"/>
      <c r="G17" s="273"/>
      <c r="H17" s="273"/>
      <c r="I17" s="273"/>
      <c r="J17" s="273"/>
      <c r="K17" s="274"/>
    </row>
    <row r="18" spans="2:11" s="27" customFormat="1" ht="24.95" customHeight="1">
      <c r="B18" s="30" t="s">
        <v>118</v>
      </c>
      <c r="C18" s="278" t="s">
        <v>127</v>
      </c>
      <c r="D18" s="279"/>
      <c r="E18" s="280" t="s">
        <v>226</v>
      </c>
      <c r="F18" s="281"/>
      <c r="G18" s="281"/>
      <c r="H18" s="281"/>
      <c r="I18" s="281"/>
      <c r="J18" s="281"/>
      <c r="K18" s="282"/>
    </row>
    <row r="19" spans="2:11" s="27" customFormat="1" ht="24.95" customHeight="1">
      <c r="B19" s="270" t="s">
        <v>119</v>
      </c>
      <c r="C19" s="283" t="s">
        <v>128</v>
      </c>
      <c r="D19" s="300"/>
      <c r="E19" s="285" t="s">
        <v>227</v>
      </c>
      <c r="F19" s="301"/>
      <c r="G19" s="301"/>
      <c r="H19" s="301"/>
      <c r="I19" s="301"/>
      <c r="J19" s="301"/>
      <c r="K19" s="302"/>
    </row>
    <row r="20" spans="2:11" s="27" customFormat="1" ht="24.95" customHeight="1">
      <c r="B20" s="299"/>
      <c r="C20" s="266" t="s">
        <v>129</v>
      </c>
      <c r="D20" s="267"/>
      <c r="E20" s="260" t="s">
        <v>228</v>
      </c>
      <c r="F20" s="261"/>
      <c r="G20" s="261"/>
      <c r="H20" s="261"/>
      <c r="I20" s="261"/>
      <c r="J20" s="261"/>
      <c r="K20" s="262"/>
    </row>
    <row r="21" spans="2:11" ht="24.95" customHeight="1">
      <c r="B21" s="270" t="s">
        <v>120</v>
      </c>
      <c r="C21" s="283" t="s">
        <v>130</v>
      </c>
      <c r="D21" s="300"/>
      <c r="E21" s="285" t="s">
        <v>229</v>
      </c>
      <c r="F21" s="301"/>
      <c r="G21" s="301"/>
      <c r="H21" s="301"/>
      <c r="I21" s="301"/>
      <c r="J21" s="301"/>
      <c r="K21" s="302"/>
    </row>
    <row r="22" spans="2:11" s="27" customFormat="1" ht="24.75" customHeight="1">
      <c r="B22" s="292"/>
      <c r="C22" s="266" t="s">
        <v>131</v>
      </c>
      <c r="D22" s="267"/>
      <c r="E22" s="260" t="s">
        <v>230</v>
      </c>
      <c r="F22" s="261"/>
      <c r="G22" s="261"/>
      <c r="H22" s="261"/>
      <c r="I22" s="261"/>
      <c r="J22" s="261"/>
      <c r="K22" s="262"/>
    </row>
    <row r="23" spans="2:11" s="27" customFormat="1" ht="153.75" customHeight="1">
      <c r="B23" s="292"/>
      <c r="C23" s="266" t="s">
        <v>132</v>
      </c>
      <c r="D23" s="267"/>
      <c r="E23" s="260" t="s">
        <v>231</v>
      </c>
      <c r="F23" s="261"/>
      <c r="G23" s="261"/>
      <c r="H23" s="261"/>
      <c r="I23" s="261"/>
      <c r="J23" s="261"/>
      <c r="K23" s="262"/>
    </row>
    <row r="24" spans="2:11" s="27" customFormat="1" ht="286.5" customHeight="1">
      <c r="B24" s="292"/>
      <c r="C24" s="227" t="s">
        <v>133</v>
      </c>
      <c r="D24" s="228"/>
      <c r="E24" s="303" t="s">
        <v>232</v>
      </c>
      <c r="F24" s="304"/>
      <c r="G24" s="304"/>
      <c r="H24" s="304"/>
      <c r="I24" s="304"/>
      <c r="J24" s="304"/>
      <c r="K24" s="305"/>
    </row>
    <row r="25" spans="2:11" ht="24.95" customHeight="1">
      <c r="B25" s="270" t="s">
        <v>121</v>
      </c>
      <c r="C25" s="268" t="s">
        <v>134</v>
      </c>
      <c r="D25" s="269"/>
      <c r="E25" s="285" t="s">
        <v>291</v>
      </c>
      <c r="F25" s="301"/>
      <c r="G25" s="301"/>
      <c r="H25" s="301"/>
      <c r="I25" s="301"/>
      <c r="J25" s="301"/>
      <c r="K25" s="302"/>
    </row>
    <row r="26" spans="2:11" ht="24.95" customHeight="1">
      <c r="B26" s="292"/>
      <c r="C26" s="266" t="s">
        <v>135</v>
      </c>
      <c r="D26" s="267"/>
      <c r="E26" s="260" t="s">
        <v>291</v>
      </c>
      <c r="F26" s="261"/>
      <c r="G26" s="261"/>
      <c r="H26" s="261"/>
      <c r="I26" s="261"/>
      <c r="J26" s="261"/>
      <c r="K26" s="262"/>
    </row>
    <row r="27" spans="2:11" ht="24.95" customHeight="1">
      <c r="B27" s="292"/>
      <c r="C27" s="266" t="s">
        <v>136</v>
      </c>
      <c r="D27" s="267"/>
      <c r="E27" s="260" t="s">
        <v>291</v>
      </c>
      <c r="F27" s="261"/>
      <c r="G27" s="261"/>
      <c r="H27" s="261"/>
      <c r="I27" s="261"/>
      <c r="J27" s="261"/>
      <c r="K27" s="262"/>
    </row>
    <row r="28" spans="2:11" ht="24.95" customHeight="1">
      <c r="B28" s="292"/>
      <c r="C28" s="227" t="s">
        <v>137</v>
      </c>
      <c r="D28" s="228"/>
      <c r="E28" s="263" t="s">
        <v>291</v>
      </c>
      <c r="F28" s="264"/>
      <c r="G28" s="264"/>
      <c r="H28" s="264"/>
      <c r="I28" s="264"/>
      <c r="J28" s="264"/>
      <c r="K28" s="265"/>
    </row>
    <row r="29" spans="2:11">
      <c r="B29" s="270" t="s">
        <v>49</v>
      </c>
      <c r="C29" s="294" t="s">
        <v>48</v>
      </c>
      <c r="D29" s="254"/>
      <c r="E29" s="254"/>
      <c r="F29" s="254"/>
      <c r="G29" s="254"/>
      <c r="H29" s="254"/>
      <c r="I29" s="254"/>
      <c r="J29" s="254"/>
      <c r="K29" s="255"/>
    </row>
    <row r="30" spans="2:11">
      <c r="B30" s="292"/>
      <c r="C30" s="295"/>
      <c r="D30" s="296"/>
      <c r="E30" s="296"/>
      <c r="F30" s="296"/>
      <c r="G30" s="296"/>
      <c r="H30" s="296"/>
      <c r="I30" s="296"/>
      <c r="J30" s="296"/>
      <c r="K30" s="297"/>
    </row>
    <row r="31" spans="2:11" ht="67.5" customHeight="1">
      <c r="B31" s="293"/>
      <c r="C31" s="298"/>
      <c r="D31" s="232"/>
      <c r="E31" s="232"/>
      <c r="F31" s="232"/>
      <c r="G31" s="232"/>
      <c r="H31" s="232"/>
      <c r="I31" s="232"/>
      <c r="J31" s="232"/>
      <c r="K31" s="233"/>
    </row>
  </sheetData>
  <mergeCells count="53">
    <mergeCell ref="B29:B31"/>
    <mergeCell ref="C29:K31"/>
    <mergeCell ref="B25:B28"/>
    <mergeCell ref="E27:K27"/>
    <mergeCell ref="B19:B20"/>
    <mergeCell ref="B21:B24"/>
    <mergeCell ref="C19:D19"/>
    <mergeCell ref="E19:K19"/>
    <mergeCell ref="C26:D26"/>
    <mergeCell ref="C27:D27"/>
    <mergeCell ref="C21:D21"/>
    <mergeCell ref="E21:K21"/>
    <mergeCell ref="E22:K22"/>
    <mergeCell ref="E23:K23"/>
    <mergeCell ref="E24:K24"/>
    <mergeCell ref="E25:K25"/>
    <mergeCell ref="E13:K13"/>
    <mergeCell ref="B10:E10"/>
    <mergeCell ref="E20:K20"/>
    <mergeCell ref="C20:D20"/>
    <mergeCell ref="C18:D18"/>
    <mergeCell ref="E18:K18"/>
    <mergeCell ref="C12:D12"/>
    <mergeCell ref="E12:K12"/>
    <mergeCell ref="C13:D13"/>
    <mergeCell ref="E17:K17"/>
    <mergeCell ref="B14:B17"/>
    <mergeCell ref="C14:D14"/>
    <mergeCell ref="E14:K14"/>
    <mergeCell ref="C15:D15"/>
    <mergeCell ref="E15:K15"/>
    <mergeCell ref="C22:D22"/>
    <mergeCell ref="C23:D23"/>
    <mergeCell ref="C24:D24"/>
    <mergeCell ref="C25:D25"/>
    <mergeCell ref="B12:B13"/>
    <mergeCell ref="C17:D17"/>
    <mergeCell ref="C28:D28"/>
    <mergeCell ref="B1:K1"/>
    <mergeCell ref="B6:K6"/>
    <mergeCell ref="B7:C7"/>
    <mergeCell ref="D7:K7"/>
    <mergeCell ref="F9"/>
    <mergeCell ref="F8:K8"/>
    <mergeCell ref="B8:E9"/>
    <mergeCell ref="B2:K2"/>
    <mergeCell ref="B3:K3"/>
    <mergeCell ref="B4:K4"/>
    <mergeCell ref="B5:C5"/>
    <mergeCell ref="D5:K5"/>
    <mergeCell ref="E26:K26"/>
    <mergeCell ref="B11:K11"/>
    <mergeCell ref="E28:K28"/>
  </mergeCells>
  <pageMargins left="0.39370078740157483" right="0.39370078740157483" top="0.59055118110236227" bottom="0.59055118110236227" header="0.51181102362204722" footer="0.51181102362204722"/>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outlinePr summaryBelow="0" summaryRight="0"/>
    <pageSetUpPr autoPageBreaks="0" fitToPage="1"/>
  </sheetPr>
  <dimension ref="B1:F63"/>
  <sheetViews>
    <sheetView showGridLines="0" zoomScaleNormal="100" workbookViewId="0"/>
  </sheetViews>
  <sheetFormatPr baseColWidth="10" defaultColWidth="9.140625" defaultRowHeight="15"/>
  <cols>
    <col min="1" max="1" width="9.140625" style="24"/>
    <col min="2" max="4" width="35.28515625" style="31" customWidth="1"/>
    <col min="5" max="6" width="35.28515625" style="24" customWidth="1"/>
    <col min="7" max="16384" width="9.140625" style="24"/>
  </cols>
  <sheetData>
    <row r="1" spans="2:6" ht="15" customHeight="1">
      <c r="D1" s="229" t="s">
        <v>0</v>
      </c>
      <c r="E1" s="229"/>
      <c r="F1" s="229"/>
    </row>
    <row r="2" spans="2:6" ht="15" customHeight="1">
      <c r="D2" s="229"/>
      <c r="E2" s="229"/>
      <c r="F2" s="229"/>
    </row>
    <row r="3" spans="2:6" ht="15" customHeight="1">
      <c r="D3" s="229"/>
      <c r="E3" s="229"/>
      <c r="F3" s="229"/>
    </row>
    <row r="4" spans="2:6" ht="15" customHeight="1">
      <c r="D4" s="229"/>
      <c r="E4" s="229"/>
      <c r="F4" s="229"/>
    </row>
    <row r="5" spans="2:6" ht="33" customHeight="1">
      <c r="B5" s="312" t="s">
        <v>172</v>
      </c>
      <c r="C5" s="312"/>
      <c r="D5" s="312"/>
      <c r="E5" s="312"/>
      <c r="F5" s="312"/>
    </row>
    <row r="6" spans="2:6" ht="30.75" customHeight="1">
      <c r="B6" s="309" t="s">
        <v>229</v>
      </c>
      <c r="C6" s="310"/>
      <c r="D6" s="311"/>
      <c r="E6" s="309" t="s">
        <v>170</v>
      </c>
      <c r="F6" s="313"/>
    </row>
    <row r="7" spans="2:6" ht="18.75">
      <c r="B7" s="33" t="s">
        <v>167</v>
      </c>
      <c r="C7" s="33" t="s">
        <v>168</v>
      </c>
      <c r="D7" s="33" t="s">
        <v>169</v>
      </c>
      <c r="E7" s="33" t="s">
        <v>50</v>
      </c>
      <c r="F7" s="34" t="s">
        <v>51</v>
      </c>
    </row>
    <row r="8" spans="2:6" ht="25.5" customHeight="1">
      <c r="B8" s="314" t="s">
        <v>230</v>
      </c>
      <c r="C8" s="308" t="s">
        <v>243</v>
      </c>
      <c r="D8" s="308" t="s">
        <v>247</v>
      </c>
      <c r="E8" s="80" t="s">
        <v>233</v>
      </c>
      <c r="F8" s="80" t="s">
        <v>234</v>
      </c>
    </row>
    <row r="9" spans="2:6" ht="25.5" customHeight="1">
      <c r="B9" s="315"/>
      <c r="C9" s="306"/>
      <c r="D9" s="306"/>
      <c r="E9" s="81" t="s">
        <v>235</v>
      </c>
      <c r="F9" s="81" t="s">
        <v>236</v>
      </c>
    </row>
    <row r="10" spans="2:6" ht="25.5" customHeight="1">
      <c r="B10" s="315"/>
      <c r="C10" s="306"/>
      <c r="D10" s="306" t="s">
        <v>248</v>
      </c>
      <c r="E10" s="81" t="s">
        <v>237</v>
      </c>
      <c r="F10" s="82" t="s">
        <v>238</v>
      </c>
    </row>
    <row r="11" spans="2:6" ht="25.5" customHeight="1">
      <c r="B11" s="315"/>
      <c r="C11" s="307"/>
      <c r="D11" s="307"/>
      <c r="E11" s="83" t="s">
        <v>239</v>
      </c>
      <c r="F11" s="83" t="s">
        <v>240</v>
      </c>
    </row>
    <row r="12" spans="2:6" ht="25.5" customHeight="1">
      <c r="B12" s="315"/>
      <c r="C12" s="308" t="s">
        <v>244</v>
      </c>
      <c r="D12" s="308" t="s">
        <v>249</v>
      </c>
      <c r="E12" s="308" t="s">
        <v>235</v>
      </c>
      <c r="F12" s="308" t="s">
        <v>236</v>
      </c>
    </row>
    <row r="13" spans="2:6" ht="25.5" customHeight="1">
      <c r="B13" s="315"/>
      <c r="C13" s="306"/>
      <c r="D13" s="306"/>
      <c r="E13" s="306"/>
      <c r="F13" s="306"/>
    </row>
    <row r="14" spans="2:6" ht="25.5" customHeight="1">
      <c r="B14" s="315"/>
      <c r="C14" s="306"/>
      <c r="D14" s="306"/>
      <c r="E14" s="306"/>
      <c r="F14" s="306"/>
    </row>
    <row r="15" spans="2:6" ht="25.5" customHeight="1">
      <c r="B15" s="315"/>
      <c r="C15" s="306"/>
      <c r="D15" s="306"/>
      <c r="E15" s="306"/>
      <c r="F15" s="306"/>
    </row>
    <row r="16" spans="2:6" ht="25.5" customHeight="1">
      <c r="B16" s="315"/>
      <c r="C16" s="306"/>
      <c r="D16" s="306" t="s">
        <v>250</v>
      </c>
      <c r="E16" s="306"/>
      <c r="F16" s="306"/>
    </row>
    <row r="17" spans="2:6" ht="25.5" customHeight="1">
      <c r="B17" s="315"/>
      <c r="C17" s="306"/>
      <c r="D17" s="306"/>
      <c r="E17" s="306"/>
      <c r="F17" s="306"/>
    </row>
    <row r="18" spans="2:6">
      <c r="B18" s="315"/>
      <c r="C18" s="306"/>
      <c r="D18" s="306"/>
      <c r="E18" s="306"/>
      <c r="F18" s="306"/>
    </row>
    <row r="19" spans="2:6">
      <c r="B19" s="315"/>
      <c r="C19" s="306"/>
      <c r="D19" s="306"/>
      <c r="E19" s="306"/>
      <c r="F19" s="306"/>
    </row>
    <row r="20" spans="2:6">
      <c r="B20" s="315"/>
      <c r="C20" s="306"/>
      <c r="D20" s="306"/>
      <c r="E20" s="306"/>
      <c r="F20" s="306"/>
    </row>
    <row r="21" spans="2:6">
      <c r="B21" s="315"/>
      <c r="C21" s="306"/>
      <c r="D21" s="306"/>
      <c r="E21" s="306" t="s">
        <v>241</v>
      </c>
      <c r="F21" s="306" t="s">
        <v>240</v>
      </c>
    </row>
    <row r="22" spans="2:6">
      <c r="B22" s="315"/>
      <c r="C22" s="306"/>
      <c r="D22" s="306"/>
      <c r="E22" s="306"/>
      <c r="F22" s="306"/>
    </row>
    <row r="23" spans="2:6">
      <c r="B23" s="315"/>
      <c r="C23" s="306"/>
      <c r="D23" s="306"/>
      <c r="E23" s="306"/>
      <c r="F23" s="306"/>
    </row>
    <row r="24" spans="2:6">
      <c r="B24" s="315"/>
      <c r="C24" s="306"/>
      <c r="D24" s="306"/>
      <c r="E24" s="306"/>
      <c r="F24" s="306"/>
    </row>
    <row r="25" spans="2:6">
      <c r="B25" s="315"/>
      <c r="C25" s="306"/>
      <c r="D25" s="306" t="s">
        <v>251</v>
      </c>
      <c r="E25" s="306"/>
      <c r="F25" s="306"/>
    </row>
    <row r="26" spans="2:6">
      <c r="B26" s="315"/>
      <c r="C26" s="306"/>
      <c r="D26" s="306"/>
      <c r="E26" s="306"/>
      <c r="F26" s="306"/>
    </row>
    <row r="27" spans="2:6">
      <c r="B27" s="315"/>
      <c r="C27" s="306"/>
      <c r="D27" s="306"/>
      <c r="E27" s="306"/>
      <c r="F27" s="306"/>
    </row>
    <row r="28" spans="2:6">
      <c r="B28" s="315"/>
      <c r="C28" s="306"/>
      <c r="D28" s="306"/>
      <c r="E28" s="306"/>
      <c r="F28" s="306"/>
    </row>
    <row r="29" spans="2:6">
      <c r="B29" s="315"/>
      <c r="C29" s="306"/>
      <c r="D29" s="306"/>
      <c r="E29" s="306"/>
      <c r="F29" s="306"/>
    </row>
    <row r="30" spans="2:6">
      <c r="B30" s="315"/>
      <c r="C30" s="307"/>
      <c r="D30" s="307"/>
      <c r="E30" s="307"/>
      <c r="F30" s="307"/>
    </row>
    <row r="31" spans="2:6">
      <c r="B31" s="315"/>
      <c r="C31" s="308" t="s">
        <v>245</v>
      </c>
      <c r="D31" s="308" t="s">
        <v>252</v>
      </c>
      <c r="E31" s="308" t="s">
        <v>235</v>
      </c>
      <c r="F31" s="308" t="s">
        <v>236</v>
      </c>
    </row>
    <row r="32" spans="2:6">
      <c r="B32" s="315"/>
      <c r="C32" s="306"/>
      <c r="D32" s="306"/>
      <c r="E32" s="306"/>
      <c r="F32" s="306"/>
    </row>
    <row r="33" spans="2:6">
      <c r="B33" s="315"/>
      <c r="C33" s="306"/>
      <c r="D33" s="306"/>
      <c r="E33" s="306"/>
      <c r="F33" s="306"/>
    </row>
    <row r="34" spans="2:6">
      <c r="B34" s="315"/>
      <c r="C34" s="306"/>
      <c r="D34" s="306"/>
      <c r="E34" s="306"/>
      <c r="F34" s="306"/>
    </row>
    <row r="35" spans="2:6">
      <c r="B35" s="315"/>
      <c r="C35" s="306"/>
      <c r="D35" s="306"/>
      <c r="E35" s="306"/>
      <c r="F35" s="306"/>
    </row>
    <row r="36" spans="2:6">
      <c r="B36" s="315"/>
      <c r="C36" s="306"/>
      <c r="D36" s="306" t="s">
        <v>253</v>
      </c>
      <c r="E36" s="306"/>
      <c r="F36" s="306"/>
    </row>
    <row r="37" spans="2:6">
      <c r="B37" s="315"/>
      <c r="C37" s="306"/>
      <c r="D37" s="306"/>
      <c r="E37" s="306"/>
      <c r="F37" s="306"/>
    </row>
    <row r="38" spans="2:6">
      <c r="B38" s="315"/>
      <c r="C38" s="306"/>
      <c r="D38" s="306"/>
      <c r="E38" s="306"/>
      <c r="F38" s="306"/>
    </row>
    <row r="39" spans="2:6">
      <c r="B39" s="315"/>
      <c r="C39" s="306"/>
      <c r="D39" s="306"/>
      <c r="E39" s="306"/>
      <c r="F39" s="306"/>
    </row>
    <row r="40" spans="2:6">
      <c r="B40" s="315"/>
      <c r="C40" s="306"/>
      <c r="D40" s="306"/>
      <c r="E40" s="306"/>
      <c r="F40" s="306"/>
    </row>
    <row r="41" spans="2:6">
      <c r="B41" s="315"/>
      <c r="C41" s="306"/>
      <c r="D41" s="306"/>
      <c r="E41" s="306"/>
      <c r="F41" s="306"/>
    </row>
    <row r="42" spans="2:6">
      <c r="B42" s="315"/>
      <c r="C42" s="306"/>
      <c r="D42" s="306"/>
      <c r="E42" s="306"/>
      <c r="F42" s="306"/>
    </row>
    <row r="43" spans="2:6">
      <c r="B43" s="315"/>
      <c r="C43" s="306"/>
      <c r="D43" s="306"/>
      <c r="E43" s="306"/>
      <c r="F43" s="306"/>
    </row>
    <row r="44" spans="2:6">
      <c r="B44" s="315"/>
      <c r="C44" s="306"/>
      <c r="D44" s="306"/>
      <c r="E44" s="306"/>
      <c r="F44" s="306"/>
    </row>
    <row r="45" spans="2:6">
      <c r="B45" s="315"/>
      <c r="C45" s="306"/>
      <c r="D45" s="306"/>
      <c r="E45" s="306"/>
      <c r="F45" s="306"/>
    </row>
    <row r="46" spans="2:6">
      <c r="B46" s="315"/>
      <c r="C46" s="306"/>
      <c r="D46" s="306"/>
      <c r="E46" s="306" t="s">
        <v>241</v>
      </c>
      <c r="F46" s="306" t="s">
        <v>240</v>
      </c>
    </row>
    <row r="47" spans="2:6">
      <c r="B47" s="315"/>
      <c r="C47" s="306"/>
      <c r="D47" s="306"/>
      <c r="E47" s="306"/>
      <c r="F47" s="306"/>
    </row>
    <row r="48" spans="2:6">
      <c r="B48" s="315"/>
      <c r="C48" s="306"/>
      <c r="D48" s="306"/>
      <c r="E48" s="306"/>
      <c r="F48" s="306"/>
    </row>
    <row r="49" spans="2:6">
      <c r="B49" s="315"/>
      <c r="C49" s="306"/>
      <c r="D49" s="306"/>
      <c r="E49" s="306"/>
      <c r="F49" s="306"/>
    </row>
    <row r="50" spans="2:6" ht="51">
      <c r="B50" s="315"/>
      <c r="C50" s="306"/>
      <c r="D50" s="81" t="s">
        <v>254</v>
      </c>
      <c r="E50" s="306"/>
      <c r="F50" s="306"/>
    </row>
    <row r="51" spans="2:6">
      <c r="B51" s="315"/>
      <c r="C51" s="306"/>
      <c r="D51" s="306" t="s">
        <v>255</v>
      </c>
      <c r="E51" s="306"/>
      <c r="F51" s="306"/>
    </row>
    <row r="52" spans="2:6">
      <c r="B52" s="315"/>
      <c r="C52" s="306"/>
      <c r="D52" s="306"/>
      <c r="E52" s="306"/>
      <c r="F52" s="306"/>
    </row>
    <row r="53" spans="2:6">
      <c r="B53" s="315"/>
      <c r="C53" s="306"/>
      <c r="D53" s="306"/>
      <c r="E53" s="306"/>
      <c r="F53" s="306"/>
    </row>
    <row r="54" spans="2:6">
      <c r="B54" s="315"/>
      <c r="C54" s="306"/>
      <c r="D54" s="306"/>
      <c r="E54" s="306"/>
      <c r="F54" s="306"/>
    </row>
    <row r="55" spans="2:6">
      <c r="B55" s="315"/>
      <c r="C55" s="306"/>
      <c r="D55" s="306" t="s">
        <v>256</v>
      </c>
      <c r="E55" s="306"/>
      <c r="F55" s="306"/>
    </row>
    <row r="56" spans="2:6">
      <c r="B56" s="315"/>
      <c r="C56" s="306"/>
      <c r="D56" s="306"/>
      <c r="E56" s="306"/>
      <c r="F56" s="306"/>
    </row>
    <row r="57" spans="2:6">
      <c r="B57" s="315"/>
      <c r="C57" s="306"/>
      <c r="D57" s="306" t="s">
        <v>257</v>
      </c>
      <c r="E57" s="306"/>
      <c r="F57" s="306"/>
    </row>
    <row r="58" spans="2:6">
      <c r="B58" s="315"/>
      <c r="C58" s="307"/>
      <c r="D58" s="307"/>
      <c r="E58" s="307"/>
      <c r="F58" s="307"/>
    </row>
    <row r="59" spans="2:6" ht="63.75">
      <c r="B59" s="315"/>
      <c r="C59" s="308" t="s">
        <v>246</v>
      </c>
      <c r="D59" s="80" t="s">
        <v>258</v>
      </c>
      <c r="E59" s="80" t="s">
        <v>235</v>
      </c>
      <c r="F59" s="80" t="s">
        <v>236</v>
      </c>
    </row>
    <row r="60" spans="2:6" ht="51">
      <c r="B60" s="315"/>
      <c r="C60" s="306"/>
      <c r="D60" s="306" t="s">
        <v>259</v>
      </c>
      <c r="E60" s="81" t="s">
        <v>237</v>
      </c>
      <c r="F60" s="81" t="s">
        <v>238</v>
      </c>
    </row>
    <row r="61" spans="2:6">
      <c r="B61" s="315"/>
      <c r="C61" s="306"/>
      <c r="D61" s="306"/>
      <c r="E61" s="306" t="s">
        <v>241</v>
      </c>
      <c r="F61" s="306" t="s">
        <v>242</v>
      </c>
    </row>
    <row r="62" spans="2:6">
      <c r="B62" s="315"/>
      <c r="C62" s="306"/>
      <c r="D62" s="306" t="s">
        <v>260</v>
      </c>
      <c r="E62" s="306"/>
      <c r="F62" s="306"/>
    </row>
    <row r="63" spans="2:6">
      <c r="B63" s="316"/>
      <c r="C63" s="307"/>
      <c r="D63" s="307"/>
      <c r="E63" s="307"/>
      <c r="F63" s="307"/>
    </row>
  </sheetData>
  <mergeCells count="31">
    <mergeCell ref="B6:D6"/>
    <mergeCell ref="B5:F5"/>
    <mergeCell ref="E6:F6"/>
    <mergeCell ref="D1:F4"/>
    <mergeCell ref="E12:E20"/>
    <mergeCell ref="C8:C11"/>
    <mergeCell ref="C12:C30"/>
    <mergeCell ref="B8:B63"/>
    <mergeCell ref="E21:E30"/>
    <mergeCell ref="E31:E45"/>
    <mergeCell ref="E46:E58"/>
    <mergeCell ref="E61:E63"/>
    <mergeCell ref="F12:F20"/>
    <mergeCell ref="F21:F30"/>
    <mergeCell ref="F31:F45"/>
    <mergeCell ref="F46:F58"/>
    <mergeCell ref="F61:F63"/>
    <mergeCell ref="C31:C58"/>
    <mergeCell ref="C59:C63"/>
    <mergeCell ref="D8:D9"/>
    <mergeCell ref="D10:D11"/>
    <mergeCell ref="D12:D15"/>
    <mergeCell ref="D16:D24"/>
    <mergeCell ref="D25:D30"/>
    <mergeCell ref="D31:D35"/>
    <mergeCell ref="D36:D49"/>
    <mergeCell ref="D51:D54"/>
    <mergeCell ref="D55:D56"/>
    <mergeCell ref="D57:D58"/>
    <mergeCell ref="D60:D61"/>
    <mergeCell ref="D62:D63"/>
  </mergeCells>
  <pageMargins left="0.75" right="0.75" top="1" bottom="1" header="0.5" footer="0.5"/>
  <pageSetup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fitToPage="1"/>
  </sheetPr>
  <dimension ref="B1:AL146"/>
  <sheetViews>
    <sheetView showGridLines="0" zoomScale="60" zoomScaleNormal="60" workbookViewId="0"/>
  </sheetViews>
  <sheetFormatPr baseColWidth="10" defaultColWidth="9.140625" defaultRowHeight="12.75"/>
  <cols>
    <col min="1" max="1" width="9.140625" style="93"/>
    <col min="2" max="2" width="15.5703125" style="93" customWidth="1"/>
    <col min="3" max="3" width="3.7109375" style="93" customWidth="1"/>
    <col min="4" max="5" width="15.5703125" style="93" customWidth="1"/>
    <col min="6" max="6" width="4.140625" style="93" customWidth="1"/>
    <col min="7" max="8" width="15.5703125" style="93" customWidth="1"/>
    <col min="9" max="9" width="4.140625" style="93" customWidth="1"/>
    <col min="10" max="11" width="15.5703125" style="93" customWidth="1"/>
    <col min="12" max="12" width="4" style="93" customWidth="1"/>
    <col min="13" max="14" width="15.5703125" style="93" customWidth="1"/>
    <col min="15" max="15" width="4" style="93" customWidth="1"/>
    <col min="16" max="16" width="15.42578125" style="93" customWidth="1"/>
    <col min="17" max="17" width="15" style="93" customWidth="1"/>
    <col min="18" max="18" width="4" style="93" customWidth="1"/>
    <col min="19" max="20" width="15.42578125" style="93" customWidth="1"/>
    <col min="21" max="21" width="4" style="93" customWidth="1"/>
    <col min="22" max="23" width="15.42578125" style="93" customWidth="1"/>
    <col min="24" max="24" width="4" style="93" customWidth="1"/>
    <col min="25" max="26" width="15.28515625" style="93" customWidth="1"/>
    <col min="27" max="27" width="3.7109375" style="93" customWidth="1"/>
    <col min="28" max="29" width="15.28515625" style="93" customWidth="1"/>
    <col min="30" max="30" width="3.5703125" style="93" customWidth="1"/>
    <col min="31" max="32" width="15.28515625" style="93" customWidth="1"/>
    <col min="33" max="33" width="3.5703125" style="93" customWidth="1"/>
    <col min="34" max="35" width="15.28515625" style="93" customWidth="1"/>
    <col min="36" max="36" width="3.5703125" style="93" customWidth="1"/>
    <col min="37" max="38" width="15.42578125" style="93" customWidth="1"/>
    <col min="39" max="257" width="9.140625" style="93"/>
    <col min="258" max="258" width="15.5703125" style="93" customWidth="1"/>
    <col min="259" max="259" width="3.7109375" style="93" customWidth="1"/>
    <col min="260" max="261" width="15.5703125" style="93" customWidth="1"/>
    <col min="262" max="262" width="4.140625" style="93" customWidth="1"/>
    <col min="263" max="264" width="15.5703125" style="93" customWidth="1"/>
    <col min="265" max="265" width="4.140625" style="93" customWidth="1"/>
    <col min="266" max="267" width="15.5703125" style="93" customWidth="1"/>
    <col min="268" max="268" width="4" style="93" customWidth="1"/>
    <col min="269" max="270" width="15.5703125" style="93" customWidth="1"/>
    <col min="271" max="271" width="4" style="93" customWidth="1"/>
    <col min="272" max="272" width="15.42578125" style="93" customWidth="1"/>
    <col min="273" max="273" width="15" style="93" customWidth="1"/>
    <col min="274" max="274" width="4" style="93" customWidth="1"/>
    <col min="275" max="276" width="15.42578125" style="93" customWidth="1"/>
    <col min="277" max="277" width="4" style="93" customWidth="1"/>
    <col min="278" max="279" width="15.42578125" style="93" customWidth="1"/>
    <col min="280" max="513" width="9.140625" style="93"/>
    <col min="514" max="514" width="15.5703125" style="93" customWidth="1"/>
    <col min="515" max="515" width="3.7109375" style="93" customWidth="1"/>
    <col min="516" max="517" width="15.5703125" style="93" customWidth="1"/>
    <col min="518" max="518" width="4.140625" style="93" customWidth="1"/>
    <col min="519" max="520" width="15.5703125" style="93" customWidth="1"/>
    <col min="521" max="521" width="4.140625" style="93" customWidth="1"/>
    <col min="522" max="523" width="15.5703125" style="93" customWidth="1"/>
    <col min="524" max="524" width="4" style="93" customWidth="1"/>
    <col min="525" max="526" width="15.5703125" style="93" customWidth="1"/>
    <col min="527" max="527" width="4" style="93" customWidth="1"/>
    <col min="528" max="528" width="15.42578125" style="93" customWidth="1"/>
    <col min="529" max="529" width="15" style="93" customWidth="1"/>
    <col min="530" max="530" width="4" style="93" customWidth="1"/>
    <col min="531" max="532" width="15.42578125" style="93" customWidth="1"/>
    <col min="533" max="533" width="4" style="93" customWidth="1"/>
    <col min="534" max="535" width="15.42578125" style="93" customWidth="1"/>
    <col min="536" max="769" width="9.140625" style="93"/>
    <col min="770" max="770" width="15.5703125" style="93" customWidth="1"/>
    <col min="771" max="771" width="3.7109375" style="93" customWidth="1"/>
    <col min="772" max="773" width="15.5703125" style="93" customWidth="1"/>
    <col min="774" max="774" width="4.140625" style="93" customWidth="1"/>
    <col min="775" max="776" width="15.5703125" style="93" customWidth="1"/>
    <col min="777" max="777" width="4.140625" style="93" customWidth="1"/>
    <col min="778" max="779" width="15.5703125" style="93" customWidth="1"/>
    <col min="780" max="780" width="4" style="93" customWidth="1"/>
    <col min="781" max="782" width="15.5703125" style="93" customWidth="1"/>
    <col min="783" max="783" width="4" style="93" customWidth="1"/>
    <col min="784" max="784" width="15.42578125" style="93" customWidth="1"/>
    <col min="785" max="785" width="15" style="93" customWidth="1"/>
    <col min="786" max="786" width="4" style="93" customWidth="1"/>
    <col min="787" max="788" width="15.42578125" style="93" customWidth="1"/>
    <col min="789" max="789" width="4" style="93" customWidth="1"/>
    <col min="790" max="791" width="15.42578125" style="93" customWidth="1"/>
    <col min="792" max="1025" width="9.140625" style="93"/>
    <col min="1026" max="1026" width="15.5703125" style="93" customWidth="1"/>
    <col min="1027" max="1027" width="3.7109375" style="93" customWidth="1"/>
    <col min="1028" max="1029" width="15.5703125" style="93" customWidth="1"/>
    <col min="1030" max="1030" width="4.140625" style="93" customWidth="1"/>
    <col min="1031" max="1032" width="15.5703125" style="93" customWidth="1"/>
    <col min="1033" max="1033" width="4.140625" style="93" customWidth="1"/>
    <col min="1034" max="1035" width="15.5703125" style="93" customWidth="1"/>
    <col min="1036" max="1036" width="4" style="93" customWidth="1"/>
    <col min="1037" max="1038" width="15.5703125" style="93" customWidth="1"/>
    <col min="1039" max="1039" width="4" style="93" customWidth="1"/>
    <col min="1040" max="1040" width="15.42578125" style="93" customWidth="1"/>
    <col min="1041" max="1041" width="15" style="93" customWidth="1"/>
    <col min="1042" max="1042" width="4" style="93" customWidth="1"/>
    <col min="1043" max="1044" width="15.42578125" style="93" customWidth="1"/>
    <col min="1045" max="1045" width="4" style="93" customWidth="1"/>
    <col min="1046" max="1047" width="15.42578125" style="93" customWidth="1"/>
    <col min="1048" max="1281" width="9.140625" style="93"/>
    <col min="1282" max="1282" width="15.5703125" style="93" customWidth="1"/>
    <col min="1283" max="1283" width="3.7109375" style="93" customWidth="1"/>
    <col min="1284" max="1285" width="15.5703125" style="93" customWidth="1"/>
    <col min="1286" max="1286" width="4.140625" style="93" customWidth="1"/>
    <col min="1287" max="1288" width="15.5703125" style="93" customWidth="1"/>
    <col min="1289" max="1289" width="4.140625" style="93" customWidth="1"/>
    <col min="1290" max="1291" width="15.5703125" style="93" customWidth="1"/>
    <col min="1292" max="1292" width="4" style="93" customWidth="1"/>
    <col min="1293" max="1294" width="15.5703125" style="93" customWidth="1"/>
    <col min="1295" max="1295" width="4" style="93" customWidth="1"/>
    <col min="1296" max="1296" width="15.42578125" style="93" customWidth="1"/>
    <col min="1297" max="1297" width="15" style="93" customWidth="1"/>
    <col min="1298" max="1298" width="4" style="93" customWidth="1"/>
    <col min="1299" max="1300" width="15.42578125" style="93" customWidth="1"/>
    <col min="1301" max="1301" width="4" style="93" customWidth="1"/>
    <col min="1302" max="1303" width="15.42578125" style="93" customWidth="1"/>
    <col min="1304" max="1537" width="9.140625" style="93"/>
    <col min="1538" max="1538" width="15.5703125" style="93" customWidth="1"/>
    <col min="1539" max="1539" width="3.7109375" style="93" customWidth="1"/>
    <col min="1540" max="1541" width="15.5703125" style="93" customWidth="1"/>
    <col min="1542" max="1542" width="4.140625" style="93" customWidth="1"/>
    <col min="1543" max="1544" width="15.5703125" style="93" customWidth="1"/>
    <col min="1545" max="1545" width="4.140625" style="93" customWidth="1"/>
    <col min="1546" max="1547" width="15.5703125" style="93" customWidth="1"/>
    <col min="1548" max="1548" width="4" style="93" customWidth="1"/>
    <col min="1549" max="1550" width="15.5703125" style="93" customWidth="1"/>
    <col min="1551" max="1551" width="4" style="93" customWidth="1"/>
    <col min="1552" max="1552" width="15.42578125" style="93" customWidth="1"/>
    <col min="1553" max="1553" width="15" style="93" customWidth="1"/>
    <col min="1554" max="1554" width="4" style="93" customWidth="1"/>
    <col min="1555" max="1556" width="15.42578125" style="93" customWidth="1"/>
    <col min="1557" max="1557" width="4" style="93" customWidth="1"/>
    <col min="1558" max="1559" width="15.42578125" style="93" customWidth="1"/>
    <col min="1560" max="1793" width="9.140625" style="93"/>
    <col min="1794" max="1794" width="15.5703125" style="93" customWidth="1"/>
    <col min="1795" max="1795" width="3.7109375" style="93" customWidth="1"/>
    <col min="1796" max="1797" width="15.5703125" style="93" customWidth="1"/>
    <col min="1798" max="1798" width="4.140625" style="93" customWidth="1"/>
    <col min="1799" max="1800" width="15.5703125" style="93" customWidth="1"/>
    <col min="1801" max="1801" width="4.140625" style="93" customWidth="1"/>
    <col min="1802" max="1803" width="15.5703125" style="93" customWidth="1"/>
    <col min="1804" max="1804" width="4" style="93" customWidth="1"/>
    <col min="1805" max="1806" width="15.5703125" style="93" customWidth="1"/>
    <col min="1807" max="1807" width="4" style="93" customWidth="1"/>
    <col min="1808" max="1808" width="15.42578125" style="93" customWidth="1"/>
    <col min="1809" max="1809" width="15" style="93" customWidth="1"/>
    <col min="1810" max="1810" width="4" style="93" customWidth="1"/>
    <col min="1811" max="1812" width="15.42578125" style="93" customWidth="1"/>
    <col min="1813" max="1813" width="4" style="93" customWidth="1"/>
    <col min="1814" max="1815" width="15.42578125" style="93" customWidth="1"/>
    <col min="1816" max="2049" width="9.140625" style="93"/>
    <col min="2050" max="2050" width="15.5703125" style="93" customWidth="1"/>
    <col min="2051" max="2051" width="3.7109375" style="93" customWidth="1"/>
    <col min="2052" max="2053" width="15.5703125" style="93" customWidth="1"/>
    <col min="2054" max="2054" width="4.140625" style="93" customWidth="1"/>
    <col min="2055" max="2056" width="15.5703125" style="93" customWidth="1"/>
    <col min="2057" max="2057" width="4.140625" style="93" customWidth="1"/>
    <col min="2058" max="2059" width="15.5703125" style="93" customWidth="1"/>
    <col min="2060" max="2060" width="4" style="93" customWidth="1"/>
    <col min="2061" max="2062" width="15.5703125" style="93" customWidth="1"/>
    <col min="2063" max="2063" width="4" style="93" customWidth="1"/>
    <col min="2064" max="2064" width="15.42578125" style="93" customWidth="1"/>
    <col min="2065" max="2065" width="15" style="93" customWidth="1"/>
    <col min="2066" max="2066" width="4" style="93" customWidth="1"/>
    <col min="2067" max="2068" width="15.42578125" style="93" customWidth="1"/>
    <col min="2069" max="2069" width="4" style="93" customWidth="1"/>
    <col min="2070" max="2071" width="15.42578125" style="93" customWidth="1"/>
    <col min="2072" max="2305" width="9.140625" style="93"/>
    <col min="2306" max="2306" width="15.5703125" style="93" customWidth="1"/>
    <col min="2307" max="2307" width="3.7109375" style="93" customWidth="1"/>
    <col min="2308" max="2309" width="15.5703125" style="93" customWidth="1"/>
    <col min="2310" max="2310" width="4.140625" style="93" customWidth="1"/>
    <col min="2311" max="2312" width="15.5703125" style="93" customWidth="1"/>
    <col min="2313" max="2313" width="4.140625" style="93" customWidth="1"/>
    <col min="2314" max="2315" width="15.5703125" style="93" customWidth="1"/>
    <col min="2316" max="2316" width="4" style="93" customWidth="1"/>
    <col min="2317" max="2318" width="15.5703125" style="93" customWidth="1"/>
    <col min="2319" max="2319" width="4" style="93" customWidth="1"/>
    <col min="2320" max="2320" width="15.42578125" style="93" customWidth="1"/>
    <col min="2321" max="2321" width="15" style="93" customWidth="1"/>
    <col min="2322" max="2322" width="4" style="93" customWidth="1"/>
    <col min="2323" max="2324" width="15.42578125" style="93" customWidth="1"/>
    <col min="2325" max="2325" width="4" style="93" customWidth="1"/>
    <col min="2326" max="2327" width="15.42578125" style="93" customWidth="1"/>
    <col min="2328" max="2561" width="9.140625" style="93"/>
    <col min="2562" max="2562" width="15.5703125" style="93" customWidth="1"/>
    <col min="2563" max="2563" width="3.7109375" style="93" customWidth="1"/>
    <col min="2564" max="2565" width="15.5703125" style="93" customWidth="1"/>
    <col min="2566" max="2566" width="4.140625" style="93" customWidth="1"/>
    <col min="2567" max="2568" width="15.5703125" style="93" customWidth="1"/>
    <col min="2569" max="2569" width="4.140625" style="93" customWidth="1"/>
    <col min="2570" max="2571" width="15.5703125" style="93" customWidth="1"/>
    <col min="2572" max="2572" width="4" style="93" customWidth="1"/>
    <col min="2573" max="2574" width="15.5703125" style="93" customWidth="1"/>
    <col min="2575" max="2575" width="4" style="93" customWidth="1"/>
    <col min="2576" max="2576" width="15.42578125" style="93" customWidth="1"/>
    <col min="2577" max="2577" width="15" style="93" customWidth="1"/>
    <col min="2578" max="2578" width="4" style="93" customWidth="1"/>
    <col min="2579" max="2580" width="15.42578125" style="93" customWidth="1"/>
    <col min="2581" max="2581" width="4" style="93" customWidth="1"/>
    <col min="2582" max="2583" width="15.42578125" style="93" customWidth="1"/>
    <col min="2584" max="2817" width="9.140625" style="93"/>
    <col min="2818" max="2818" width="15.5703125" style="93" customWidth="1"/>
    <col min="2819" max="2819" width="3.7109375" style="93" customWidth="1"/>
    <col min="2820" max="2821" width="15.5703125" style="93" customWidth="1"/>
    <col min="2822" max="2822" width="4.140625" style="93" customWidth="1"/>
    <col min="2823" max="2824" width="15.5703125" style="93" customWidth="1"/>
    <col min="2825" max="2825" width="4.140625" style="93" customWidth="1"/>
    <col min="2826" max="2827" width="15.5703125" style="93" customWidth="1"/>
    <col min="2828" max="2828" width="4" style="93" customWidth="1"/>
    <col min="2829" max="2830" width="15.5703125" style="93" customWidth="1"/>
    <col min="2831" max="2831" width="4" style="93" customWidth="1"/>
    <col min="2832" max="2832" width="15.42578125" style="93" customWidth="1"/>
    <col min="2833" max="2833" width="15" style="93" customWidth="1"/>
    <col min="2834" max="2834" width="4" style="93" customWidth="1"/>
    <col min="2835" max="2836" width="15.42578125" style="93" customWidth="1"/>
    <col min="2837" max="2837" width="4" style="93" customWidth="1"/>
    <col min="2838" max="2839" width="15.42578125" style="93" customWidth="1"/>
    <col min="2840" max="3073" width="9.140625" style="93"/>
    <col min="3074" max="3074" width="15.5703125" style="93" customWidth="1"/>
    <col min="3075" max="3075" width="3.7109375" style="93" customWidth="1"/>
    <col min="3076" max="3077" width="15.5703125" style="93" customWidth="1"/>
    <col min="3078" max="3078" width="4.140625" style="93" customWidth="1"/>
    <col min="3079" max="3080" width="15.5703125" style="93" customWidth="1"/>
    <col min="3081" max="3081" width="4.140625" style="93" customWidth="1"/>
    <col min="3082" max="3083" width="15.5703125" style="93" customWidth="1"/>
    <col min="3084" max="3084" width="4" style="93" customWidth="1"/>
    <col min="3085" max="3086" width="15.5703125" style="93" customWidth="1"/>
    <col min="3087" max="3087" width="4" style="93" customWidth="1"/>
    <col min="3088" max="3088" width="15.42578125" style="93" customWidth="1"/>
    <col min="3089" max="3089" width="15" style="93" customWidth="1"/>
    <col min="3090" max="3090" width="4" style="93" customWidth="1"/>
    <col min="3091" max="3092" width="15.42578125" style="93" customWidth="1"/>
    <col min="3093" max="3093" width="4" style="93" customWidth="1"/>
    <col min="3094" max="3095" width="15.42578125" style="93" customWidth="1"/>
    <col min="3096" max="3329" width="9.140625" style="93"/>
    <col min="3330" max="3330" width="15.5703125" style="93" customWidth="1"/>
    <col min="3331" max="3331" width="3.7109375" style="93" customWidth="1"/>
    <col min="3332" max="3333" width="15.5703125" style="93" customWidth="1"/>
    <col min="3334" max="3334" width="4.140625" style="93" customWidth="1"/>
    <col min="3335" max="3336" width="15.5703125" style="93" customWidth="1"/>
    <col min="3337" max="3337" width="4.140625" style="93" customWidth="1"/>
    <col min="3338" max="3339" width="15.5703125" style="93" customWidth="1"/>
    <col min="3340" max="3340" width="4" style="93" customWidth="1"/>
    <col min="3341" max="3342" width="15.5703125" style="93" customWidth="1"/>
    <col min="3343" max="3343" width="4" style="93" customWidth="1"/>
    <col min="3344" max="3344" width="15.42578125" style="93" customWidth="1"/>
    <col min="3345" max="3345" width="15" style="93" customWidth="1"/>
    <col min="3346" max="3346" width="4" style="93" customWidth="1"/>
    <col min="3347" max="3348" width="15.42578125" style="93" customWidth="1"/>
    <col min="3349" max="3349" width="4" style="93" customWidth="1"/>
    <col min="3350" max="3351" width="15.42578125" style="93" customWidth="1"/>
    <col min="3352" max="3585" width="9.140625" style="93"/>
    <col min="3586" max="3586" width="15.5703125" style="93" customWidth="1"/>
    <col min="3587" max="3587" width="3.7109375" style="93" customWidth="1"/>
    <col min="3588" max="3589" width="15.5703125" style="93" customWidth="1"/>
    <col min="3590" max="3590" width="4.140625" style="93" customWidth="1"/>
    <col min="3591" max="3592" width="15.5703125" style="93" customWidth="1"/>
    <col min="3593" max="3593" width="4.140625" style="93" customWidth="1"/>
    <col min="3594" max="3595" width="15.5703125" style="93" customWidth="1"/>
    <col min="3596" max="3596" width="4" style="93" customWidth="1"/>
    <col min="3597" max="3598" width="15.5703125" style="93" customWidth="1"/>
    <col min="3599" max="3599" width="4" style="93" customWidth="1"/>
    <col min="3600" max="3600" width="15.42578125" style="93" customWidth="1"/>
    <col min="3601" max="3601" width="15" style="93" customWidth="1"/>
    <col min="3602" max="3602" width="4" style="93" customWidth="1"/>
    <col min="3603" max="3604" width="15.42578125" style="93" customWidth="1"/>
    <col min="3605" max="3605" width="4" style="93" customWidth="1"/>
    <col min="3606" max="3607" width="15.42578125" style="93" customWidth="1"/>
    <col min="3608" max="3841" width="9.140625" style="93"/>
    <col min="3842" max="3842" width="15.5703125" style="93" customWidth="1"/>
    <col min="3843" max="3843" width="3.7109375" style="93" customWidth="1"/>
    <col min="3844" max="3845" width="15.5703125" style="93" customWidth="1"/>
    <col min="3846" max="3846" width="4.140625" style="93" customWidth="1"/>
    <col min="3847" max="3848" width="15.5703125" style="93" customWidth="1"/>
    <col min="3849" max="3849" width="4.140625" style="93" customWidth="1"/>
    <col min="3850" max="3851" width="15.5703125" style="93" customWidth="1"/>
    <col min="3852" max="3852" width="4" style="93" customWidth="1"/>
    <col min="3853" max="3854" width="15.5703125" style="93" customWidth="1"/>
    <col min="3855" max="3855" width="4" style="93" customWidth="1"/>
    <col min="3856" max="3856" width="15.42578125" style="93" customWidth="1"/>
    <col min="3857" max="3857" width="15" style="93" customWidth="1"/>
    <col min="3858" max="3858" width="4" style="93" customWidth="1"/>
    <col min="3859" max="3860" width="15.42578125" style="93" customWidth="1"/>
    <col min="3861" max="3861" width="4" style="93" customWidth="1"/>
    <col min="3862" max="3863" width="15.42578125" style="93" customWidth="1"/>
    <col min="3864" max="4097" width="9.140625" style="93"/>
    <col min="4098" max="4098" width="15.5703125" style="93" customWidth="1"/>
    <col min="4099" max="4099" width="3.7109375" style="93" customWidth="1"/>
    <col min="4100" max="4101" width="15.5703125" style="93" customWidth="1"/>
    <col min="4102" max="4102" width="4.140625" style="93" customWidth="1"/>
    <col min="4103" max="4104" width="15.5703125" style="93" customWidth="1"/>
    <col min="4105" max="4105" width="4.140625" style="93" customWidth="1"/>
    <col min="4106" max="4107" width="15.5703125" style="93" customWidth="1"/>
    <col min="4108" max="4108" width="4" style="93" customWidth="1"/>
    <col min="4109" max="4110" width="15.5703125" style="93" customWidth="1"/>
    <col min="4111" max="4111" width="4" style="93" customWidth="1"/>
    <col min="4112" max="4112" width="15.42578125" style="93" customWidth="1"/>
    <col min="4113" max="4113" width="15" style="93" customWidth="1"/>
    <col min="4114" max="4114" width="4" style="93" customWidth="1"/>
    <col min="4115" max="4116" width="15.42578125" style="93" customWidth="1"/>
    <col min="4117" max="4117" width="4" style="93" customWidth="1"/>
    <col min="4118" max="4119" width="15.42578125" style="93" customWidth="1"/>
    <col min="4120" max="4353" width="9.140625" style="93"/>
    <col min="4354" max="4354" width="15.5703125" style="93" customWidth="1"/>
    <col min="4355" max="4355" width="3.7109375" style="93" customWidth="1"/>
    <col min="4356" max="4357" width="15.5703125" style="93" customWidth="1"/>
    <col min="4358" max="4358" width="4.140625" style="93" customWidth="1"/>
    <col min="4359" max="4360" width="15.5703125" style="93" customWidth="1"/>
    <col min="4361" max="4361" width="4.140625" style="93" customWidth="1"/>
    <col min="4362" max="4363" width="15.5703125" style="93" customWidth="1"/>
    <col min="4364" max="4364" width="4" style="93" customWidth="1"/>
    <col min="4365" max="4366" width="15.5703125" style="93" customWidth="1"/>
    <col min="4367" max="4367" width="4" style="93" customWidth="1"/>
    <col min="4368" max="4368" width="15.42578125" style="93" customWidth="1"/>
    <col min="4369" max="4369" width="15" style="93" customWidth="1"/>
    <col min="4370" max="4370" width="4" style="93" customWidth="1"/>
    <col min="4371" max="4372" width="15.42578125" style="93" customWidth="1"/>
    <col min="4373" max="4373" width="4" style="93" customWidth="1"/>
    <col min="4374" max="4375" width="15.42578125" style="93" customWidth="1"/>
    <col min="4376" max="4609" width="9.140625" style="93"/>
    <col min="4610" max="4610" width="15.5703125" style="93" customWidth="1"/>
    <col min="4611" max="4611" width="3.7109375" style="93" customWidth="1"/>
    <col min="4612" max="4613" width="15.5703125" style="93" customWidth="1"/>
    <col min="4614" max="4614" width="4.140625" style="93" customWidth="1"/>
    <col min="4615" max="4616" width="15.5703125" style="93" customWidth="1"/>
    <col min="4617" max="4617" width="4.140625" style="93" customWidth="1"/>
    <col min="4618" max="4619" width="15.5703125" style="93" customWidth="1"/>
    <col min="4620" max="4620" width="4" style="93" customWidth="1"/>
    <col min="4621" max="4622" width="15.5703125" style="93" customWidth="1"/>
    <col min="4623" max="4623" width="4" style="93" customWidth="1"/>
    <col min="4624" max="4624" width="15.42578125" style="93" customWidth="1"/>
    <col min="4625" max="4625" width="15" style="93" customWidth="1"/>
    <col min="4626" max="4626" width="4" style="93" customWidth="1"/>
    <col min="4627" max="4628" width="15.42578125" style="93" customWidth="1"/>
    <col min="4629" max="4629" width="4" style="93" customWidth="1"/>
    <col min="4630" max="4631" width="15.42578125" style="93" customWidth="1"/>
    <col min="4632" max="4865" width="9.140625" style="93"/>
    <col min="4866" max="4866" width="15.5703125" style="93" customWidth="1"/>
    <col min="4867" max="4867" width="3.7109375" style="93" customWidth="1"/>
    <col min="4868" max="4869" width="15.5703125" style="93" customWidth="1"/>
    <col min="4870" max="4870" width="4.140625" style="93" customWidth="1"/>
    <col min="4871" max="4872" width="15.5703125" style="93" customWidth="1"/>
    <col min="4873" max="4873" width="4.140625" style="93" customWidth="1"/>
    <col min="4874" max="4875" width="15.5703125" style="93" customWidth="1"/>
    <col min="4876" max="4876" width="4" style="93" customWidth="1"/>
    <col min="4877" max="4878" width="15.5703125" style="93" customWidth="1"/>
    <col min="4879" max="4879" width="4" style="93" customWidth="1"/>
    <col min="4880" max="4880" width="15.42578125" style="93" customWidth="1"/>
    <col min="4881" max="4881" width="15" style="93" customWidth="1"/>
    <col min="4882" max="4882" width="4" style="93" customWidth="1"/>
    <col min="4883" max="4884" width="15.42578125" style="93" customWidth="1"/>
    <col min="4885" max="4885" width="4" style="93" customWidth="1"/>
    <col min="4886" max="4887" width="15.42578125" style="93" customWidth="1"/>
    <col min="4888" max="5121" width="9.140625" style="93"/>
    <col min="5122" max="5122" width="15.5703125" style="93" customWidth="1"/>
    <col min="5123" max="5123" width="3.7109375" style="93" customWidth="1"/>
    <col min="5124" max="5125" width="15.5703125" style="93" customWidth="1"/>
    <col min="5126" max="5126" width="4.140625" style="93" customWidth="1"/>
    <col min="5127" max="5128" width="15.5703125" style="93" customWidth="1"/>
    <col min="5129" max="5129" width="4.140625" style="93" customWidth="1"/>
    <col min="5130" max="5131" width="15.5703125" style="93" customWidth="1"/>
    <col min="5132" max="5132" width="4" style="93" customWidth="1"/>
    <col min="5133" max="5134" width="15.5703125" style="93" customWidth="1"/>
    <col min="5135" max="5135" width="4" style="93" customWidth="1"/>
    <col min="5136" max="5136" width="15.42578125" style="93" customWidth="1"/>
    <col min="5137" max="5137" width="15" style="93" customWidth="1"/>
    <col min="5138" max="5138" width="4" style="93" customWidth="1"/>
    <col min="5139" max="5140" width="15.42578125" style="93" customWidth="1"/>
    <col min="5141" max="5141" width="4" style="93" customWidth="1"/>
    <col min="5142" max="5143" width="15.42578125" style="93" customWidth="1"/>
    <col min="5144" max="5377" width="9.140625" style="93"/>
    <col min="5378" max="5378" width="15.5703125" style="93" customWidth="1"/>
    <col min="5379" max="5379" width="3.7109375" style="93" customWidth="1"/>
    <col min="5380" max="5381" width="15.5703125" style="93" customWidth="1"/>
    <col min="5382" max="5382" width="4.140625" style="93" customWidth="1"/>
    <col min="5383" max="5384" width="15.5703125" style="93" customWidth="1"/>
    <col min="5385" max="5385" width="4.140625" style="93" customWidth="1"/>
    <col min="5386" max="5387" width="15.5703125" style="93" customWidth="1"/>
    <col min="5388" max="5388" width="4" style="93" customWidth="1"/>
    <col min="5389" max="5390" width="15.5703125" style="93" customWidth="1"/>
    <col min="5391" max="5391" width="4" style="93" customWidth="1"/>
    <col min="5392" max="5392" width="15.42578125" style="93" customWidth="1"/>
    <col min="5393" max="5393" width="15" style="93" customWidth="1"/>
    <col min="5394" max="5394" width="4" style="93" customWidth="1"/>
    <col min="5395" max="5396" width="15.42578125" style="93" customWidth="1"/>
    <col min="5397" max="5397" width="4" style="93" customWidth="1"/>
    <col min="5398" max="5399" width="15.42578125" style="93" customWidth="1"/>
    <col min="5400" max="5633" width="9.140625" style="93"/>
    <col min="5634" max="5634" width="15.5703125" style="93" customWidth="1"/>
    <col min="5635" max="5635" width="3.7109375" style="93" customWidth="1"/>
    <col min="5636" max="5637" width="15.5703125" style="93" customWidth="1"/>
    <col min="5638" max="5638" width="4.140625" style="93" customWidth="1"/>
    <col min="5639" max="5640" width="15.5703125" style="93" customWidth="1"/>
    <col min="5641" max="5641" width="4.140625" style="93" customWidth="1"/>
    <col min="5642" max="5643" width="15.5703125" style="93" customWidth="1"/>
    <col min="5644" max="5644" width="4" style="93" customWidth="1"/>
    <col min="5645" max="5646" width="15.5703125" style="93" customWidth="1"/>
    <col min="5647" max="5647" width="4" style="93" customWidth="1"/>
    <col min="5648" max="5648" width="15.42578125" style="93" customWidth="1"/>
    <col min="5649" max="5649" width="15" style="93" customWidth="1"/>
    <col min="5650" max="5650" width="4" style="93" customWidth="1"/>
    <col min="5651" max="5652" width="15.42578125" style="93" customWidth="1"/>
    <col min="5653" max="5653" width="4" style="93" customWidth="1"/>
    <col min="5654" max="5655" width="15.42578125" style="93" customWidth="1"/>
    <col min="5656" max="5889" width="9.140625" style="93"/>
    <col min="5890" max="5890" width="15.5703125" style="93" customWidth="1"/>
    <col min="5891" max="5891" width="3.7109375" style="93" customWidth="1"/>
    <col min="5892" max="5893" width="15.5703125" style="93" customWidth="1"/>
    <col min="5894" max="5894" width="4.140625" style="93" customWidth="1"/>
    <col min="5895" max="5896" width="15.5703125" style="93" customWidth="1"/>
    <col min="5897" max="5897" width="4.140625" style="93" customWidth="1"/>
    <col min="5898" max="5899" width="15.5703125" style="93" customWidth="1"/>
    <col min="5900" max="5900" width="4" style="93" customWidth="1"/>
    <col min="5901" max="5902" width="15.5703125" style="93" customWidth="1"/>
    <col min="5903" max="5903" width="4" style="93" customWidth="1"/>
    <col min="5904" max="5904" width="15.42578125" style="93" customWidth="1"/>
    <col min="5905" max="5905" width="15" style="93" customWidth="1"/>
    <col min="5906" max="5906" width="4" style="93" customWidth="1"/>
    <col min="5907" max="5908" width="15.42578125" style="93" customWidth="1"/>
    <col min="5909" max="5909" width="4" style="93" customWidth="1"/>
    <col min="5910" max="5911" width="15.42578125" style="93" customWidth="1"/>
    <col min="5912" max="6145" width="9.140625" style="93"/>
    <col min="6146" max="6146" width="15.5703125" style="93" customWidth="1"/>
    <col min="6147" max="6147" width="3.7109375" style="93" customWidth="1"/>
    <col min="6148" max="6149" width="15.5703125" style="93" customWidth="1"/>
    <col min="6150" max="6150" width="4.140625" style="93" customWidth="1"/>
    <col min="6151" max="6152" width="15.5703125" style="93" customWidth="1"/>
    <col min="6153" max="6153" width="4.140625" style="93" customWidth="1"/>
    <col min="6154" max="6155" width="15.5703125" style="93" customWidth="1"/>
    <col min="6156" max="6156" width="4" style="93" customWidth="1"/>
    <col min="6157" max="6158" width="15.5703125" style="93" customWidth="1"/>
    <col min="6159" max="6159" width="4" style="93" customWidth="1"/>
    <col min="6160" max="6160" width="15.42578125" style="93" customWidth="1"/>
    <col min="6161" max="6161" width="15" style="93" customWidth="1"/>
    <col min="6162" max="6162" width="4" style="93" customWidth="1"/>
    <col min="6163" max="6164" width="15.42578125" style="93" customWidth="1"/>
    <col min="6165" max="6165" width="4" style="93" customWidth="1"/>
    <col min="6166" max="6167" width="15.42578125" style="93" customWidth="1"/>
    <col min="6168" max="6401" width="9.140625" style="93"/>
    <col min="6402" max="6402" width="15.5703125" style="93" customWidth="1"/>
    <col min="6403" max="6403" width="3.7109375" style="93" customWidth="1"/>
    <col min="6404" max="6405" width="15.5703125" style="93" customWidth="1"/>
    <col min="6406" max="6406" width="4.140625" style="93" customWidth="1"/>
    <col min="6407" max="6408" width="15.5703125" style="93" customWidth="1"/>
    <col min="6409" max="6409" width="4.140625" style="93" customWidth="1"/>
    <col min="6410" max="6411" width="15.5703125" style="93" customWidth="1"/>
    <col min="6412" max="6412" width="4" style="93" customWidth="1"/>
    <col min="6413" max="6414" width="15.5703125" style="93" customWidth="1"/>
    <col min="6415" max="6415" width="4" style="93" customWidth="1"/>
    <col min="6416" max="6416" width="15.42578125" style="93" customWidth="1"/>
    <col min="6417" max="6417" width="15" style="93" customWidth="1"/>
    <col min="6418" max="6418" width="4" style="93" customWidth="1"/>
    <col min="6419" max="6420" width="15.42578125" style="93" customWidth="1"/>
    <col min="6421" max="6421" width="4" style="93" customWidth="1"/>
    <col min="6422" max="6423" width="15.42578125" style="93" customWidth="1"/>
    <col min="6424" max="6657" width="9.140625" style="93"/>
    <col min="6658" max="6658" width="15.5703125" style="93" customWidth="1"/>
    <col min="6659" max="6659" width="3.7109375" style="93" customWidth="1"/>
    <col min="6660" max="6661" width="15.5703125" style="93" customWidth="1"/>
    <col min="6662" max="6662" width="4.140625" style="93" customWidth="1"/>
    <col min="6663" max="6664" width="15.5703125" style="93" customWidth="1"/>
    <col min="6665" max="6665" width="4.140625" style="93" customWidth="1"/>
    <col min="6666" max="6667" width="15.5703125" style="93" customWidth="1"/>
    <col min="6668" max="6668" width="4" style="93" customWidth="1"/>
    <col min="6669" max="6670" width="15.5703125" style="93" customWidth="1"/>
    <col min="6671" max="6671" width="4" style="93" customWidth="1"/>
    <col min="6672" max="6672" width="15.42578125" style="93" customWidth="1"/>
    <col min="6673" max="6673" width="15" style="93" customWidth="1"/>
    <col min="6674" max="6674" width="4" style="93" customWidth="1"/>
    <col min="6675" max="6676" width="15.42578125" style="93" customWidth="1"/>
    <col min="6677" max="6677" width="4" style="93" customWidth="1"/>
    <col min="6678" max="6679" width="15.42578125" style="93" customWidth="1"/>
    <col min="6680" max="6913" width="9.140625" style="93"/>
    <col min="6914" max="6914" width="15.5703125" style="93" customWidth="1"/>
    <col min="6915" max="6915" width="3.7109375" style="93" customWidth="1"/>
    <col min="6916" max="6917" width="15.5703125" style="93" customWidth="1"/>
    <col min="6918" max="6918" width="4.140625" style="93" customWidth="1"/>
    <col min="6919" max="6920" width="15.5703125" style="93" customWidth="1"/>
    <col min="6921" max="6921" width="4.140625" style="93" customWidth="1"/>
    <col min="6922" max="6923" width="15.5703125" style="93" customWidth="1"/>
    <col min="6924" max="6924" width="4" style="93" customWidth="1"/>
    <col min="6925" max="6926" width="15.5703125" style="93" customWidth="1"/>
    <col min="6927" max="6927" width="4" style="93" customWidth="1"/>
    <col min="6928" max="6928" width="15.42578125" style="93" customWidth="1"/>
    <col min="6929" max="6929" width="15" style="93" customWidth="1"/>
    <col min="6930" max="6930" width="4" style="93" customWidth="1"/>
    <col min="6931" max="6932" width="15.42578125" style="93" customWidth="1"/>
    <col min="6933" max="6933" width="4" style="93" customWidth="1"/>
    <col min="6934" max="6935" width="15.42578125" style="93" customWidth="1"/>
    <col min="6936" max="7169" width="9.140625" style="93"/>
    <col min="7170" max="7170" width="15.5703125" style="93" customWidth="1"/>
    <col min="7171" max="7171" width="3.7109375" style="93" customWidth="1"/>
    <col min="7172" max="7173" width="15.5703125" style="93" customWidth="1"/>
    <col min="7174" max="7174" width="4.140625" style="93" customWidth="1"/>
    <col min="7175" max="7176" width="15.5703125" style="93" customWidth="1"/>
    <col min="7177" max="7177" width="4.140625" style="93" customWidth="1"/>
    <col min="7178" max="7179" width="15.5703125" style="93" customWidth="1"/>
    <col min="7180" max="7180" width="4" style="93" customWidth="1"/>
    <col min="7181" max="7182" width="15.5703125" style="93" customWidth="1"/>
    <col min="7183" max="7183" width="4" style="93" customWidth="1"/>
    <col min="7184" max="7184" width="15.42578125" style="93" customWidth="1"/>
    <col min="7185" max="7185" width="15" style="93" customWidth="1"/>
    <col min="7186" max="7186" width="4" style="93" customWidth="1"/>
    <col min="7187" max="7188" width="15.42578125" style="93" customWidth="1"/>
    <col min="7189" max="7189" width="4" style="93" customWidth="1"/>
    <col min="7190" max="7191" width="15.42578125" style="93" customWidth="1"/>
    <col min="7192" max="7425" width="9.140625" style="93"/>
    <col min="7426" max="7426" width="15.5703125" style="93" customWidth="1"/>
    <col min="7427" max="7427" width="3.7109375" style="93" customWidth="1"/>
    <col min="7428" max="7429" width="15.5703125" style="93" customWidth="1"/>
    <col min="7430" max="7430" width="4.140625" style="93" customWidth="1"/>
    <col min="7431" max="7432" width="15.5703125" style="93" customWidth="1"/>
    <col min="7433" max="7433" width="4.140625" style="93" customWidth="1"/>
    <col min="7434" max="7435" width="15.5703125" style="93" customWidth="1"/>
    <col min="7436" max="7436" width="4" style="93" customWidth="1"/>
    <col min="7437" max="7438" width="15.5703125" style="93" customWidth="1"/>
    <col min="7439" max="7439" width="4" style="93" customWidth="1"/>
    <col min="7440" max="7440" width="15.42578125" style="93" customWidth="1"/>
    <col min="7441" max="7441" width="15" style="93" customWidth="1"/>
    <col min="7442" max="7442" width="4" style="93" customWidth="1"/>
    <col min="7443" max="7444" width="15.42578125" style="93" customWidth="1"/>
    <col min="7445" max="7445" width="4" style="93" customWidth="1"/>
    <col min="7446" max="7447" width="15.42578125" style="93" customWidth="1"/>
    <col min="7448" max="7681" width="9.140625" style="93"/>
    <col min="7682" max="7682" width="15.5703125" style="93" customWidth="1"/>
    <col min="7683" max="7683" width="3.7109375" style="93" customWidth="1"/>
    <col min="7684" max="7685" width="15.5703125" style="93" customWidth="1"/>
    <col min="7686" max="7686" width="4.140625" style="93" customWidth="1"/>
    <col min="7687" max="7688" width="15.5703125" style="93" customWidth="1"/>
    <col min="7689" max="7689" width="4.140625" style="93" customWidth="1"/>
    <col min="7690" max="7691" width="15.5703125" style="93" customWidth="1"/>
    <col min="7692" max="7692" width="4" style="93" customWidth="1"/>
    <col min="7693" max="7694" width="15.5703125" style="93" customWidth="1"/>
    <col min="7695" max="7695" width="4" style="93" customWidth="1"/>
    <col min="7696" max="7696" width="15.42578125" style="93" customWidth="1"/>
    <col min="7697" max="7697" width="15" style="93" customWidth="1"/>
    <col min="7698" max="7698" width="4" style="93" customWidth="1"/>
    <col min="7699" max="7700" width="15.42578125" style="93" customWidth="1"/>
    <col min="7701" max="7701" width="4" style="93" customWidth="1"/>
    <col min="7702" max="7703" width="15.42578125" style="93" customWidth="1"/>
    <col min="7704" max="7937" width="9.140625" style="93"/>
    <col min="7938" max="7938" width="15.5703125" style="93" customWidth="1"/>
    <col min="7939" max="7939" width="3.7109375" style="93" customWidth="1"/>
    <col min="7940" max="7941" width="15.5703125" style="93" customWidth="1"/>
    <col min="7942" max="7942" width="4.140625" style="93" customWidth="1"/>
    <col min="7943" max="7944" width="15.5703125" style="93" customWidth="1"/>
    <col min="7945" max="7945" width="4.140625" style="93" customWidth="1"/>
    <col min="7946" max="7947" width="15.5703125" style="93" customWidth="1"/>
    <col min="7948" max="7948" width="4" style="93" customWidth="1"/>
    <col min="7949" max="7950" width="15.5703125" style="93" customWidth="1"/>
    <col min="7951" max="7951" width="4" style="93" customWidth="1"/>
    <col min="7952" max="7952" width="15.42578125" style="93" customWidth="1"/>
    <col min="7953" max="7953" width="15" style="93" customWidth="1"/>
    <col min="7954" max="7954" width="4" style="93" customWidth="1"/>
    <col min="7955" max="7956" width="15.42578125" style="93" customWidth="1"/>
    <col min="7957" max="7957" width="4" style="93" customWidth="1"/>
    <col min="7958" max="7959" width="15.42578125" style="93" customWidth="1"/>
    <col min="7960" max="8193" width="9.140625" style="93"/>
    <col min="8194" max="8194" width="15.5703125" style="93" customWidth="1"/>
    <col min="8195" max="8195" width="3.7109375" style="93" customWidth="1"/>
    <col min="8196" max="8197" width="15.5703125" style="93" customWidth="1"/>
    <col min="8198" max="8198" width="4.140625" style="93" customWidth="1"/>
    <col min="8199" max="8200" width="15.5703125" style="93" customWidth="1"/>
    <col min="8201" max="8201" width="4.140625" style="93" customWidth="1"/>
    <col min="8202" max="8203" width="15.5703125" style="93" customWidth="1"/>
    <col min="8204" max="8204" width="4" style="93" customWidth="1"/>
    <col min="8205" max="8206" width="15.5703125" style="93" customWidth="1"/>
    <col min="8207" max="8207" width="4" style="93" customWidth="1"/>
    <col min="8208" max="8208" width="15.42578125" style="93" customWidth="1"/>
    <col min="8209" max="8209" width="15" style="93" customWidth="1"/>
    <col min="8210" max="8210" width="4" style="93" customWidth="1"/>
    <col min="8211" max="8212" width="15.42578125" style="93" customWidth="1"/>
    <col min="8213" max="8213" width="4" style="93" customWidth="1"/>
    <col min="8214" max="8215" width="15.42578125" style="93" customWidth="1"/>
    <col min="8216" max="8449" width="9.140625" style="93"/>
    <col min="8450" max="8450" width="15.5703125" style="93" customWidth="1"/>
    <col min="8451" max="8451" width="3.7109375" style="93" customWidth="1"/>
    <col min="8452" max="8453" width="15.5703125" style="93" customWidth="1"/>
    <col min="8454" max="8454" width="4.140625" style="93" customWidth="1"/>
    <col min="8455" max="8456" width="15.5703125" style="93" customWidth="1"/>
    <col min="8457" max="8457" width="4.140625" style="93" customWidth="1"/>
    <col min="8458" max="8459" width="15.5703125" style="93" customWidth="1"/>
    <col min="8460" max="8460" width="4" style="93" customWidth="1"/>
    <col min="8461" max="8462" width="15.5703125" style="93" customWidth="1"/>
    <col min="8463" max="8463" width="4" style="93" customWidth="1"/>
    <col min="8464" max="8464" width="15.42578125" style="93" customWidth="1"/>
    <col min="8465" max="8465" width="15" style="93" customWidth="1"/>
    <col min="8466" max="8466" width="4" style="93" customWidth="1"/>
    <col min="8467" max="8468" width="15.42578125" style="93" customWidth="1"/>
    <col min="8469" max="8469" width="4" style="93" customWidth="1"/>
    <col min="8470" max="8471" width="15.42578125" style="93" customWidth="1"/>
    <col min="8472" max="8705" width="9.140625" style="93"/>
    <col min="8706" max="8706" width="15.5703125" style="93" customWidth="1"/>
    <col min="8707" max="8707" width="3.7109375" style="93" customWidth="1"/>
    <col min="8708" max="8709" width="15.5703125" style="93" customWidth="1"/>
    <col min="8710" max="8710" width="4.140625" style="93" customWidth="1"/>
    <col min="8711" max="8712" width="15.5703125" style="93" customWidth="1"/>
    <col min="8713" max="8713" width="4.140625" style="93" customWidth="1"/>
    <col min="8714" max="8715" width="15.5703125" style="93" customWidth="1"/>
    <col min="8716" max="8716" width="4" style="93" customWidth="1"/>
    <col min="8717" max="8718" width="15.5703125" style="93" customWidth="1"/>
    <col min="8719" max="8719" width="4" style="93" customWidth="1"/>
    <col min="8720" max="8720" width="15.42578125" style="93" customWidth="1"/>
    <col min="8721" max="8721" width="15" style="93" customWidth="1"/>
    <col min="8722" max="8722" width="4" style="93" customWidth="1"/>
    <col min="8723" max="8724" width="15.42578125" style="93" customWidth="1"/>
    <col min="8725" max="8725" width="4" style="93" customWidth="1"/>
    <col min="8726" max="8727" width="15.42578125" style="93" customWidth="1"/>
    <col min="8728" max="8961" width="9.140625" style="93"/>
    <col min="8962" max="8962" width="15.5703125" style="93" customWidth="1"/>
    <col min="8963" max="8963" width="3.7109375" style="93" customWidth="1"/>
    <col min="8964" max="8965" width="15.5703125" style="93" customWidth="1"/>
    <col min="8966" max="8966" width="4.140625" style="93" customWidth="1"/>
    <col min="8967" max="8968" width="15.5703125" style="93" customWidth="1"/>
    <col min="8969" max="8969" width="4.140625" style="93" customWidth="1"/>
    <col min="8970" max="8971" width="15.5703125" style="93" customWidth="1"/>
    <col min="8972" max="8972" width="4" style="93" customWidth="1"/>
    <col min="8973" max="8974" width="15.5703125" style="93" customWidth="1"/>
    <col min="8975" max="8975" width="4" style="93" customWidth="1"/>
    <col min="8976" max="8976" width="15.42578125" style="93" customWidth="1"/>
    <col min="8977" max="8977" width="15" style="93" customWidth="1"/>
    <col min="8978" max="8978" width="4" style="93" customWidth="1"/>
    <col min="8979" max="8980" width="15.42578125" style="93" customWidth="1"/>
    <col min="8981" max="8981" width="4" style="93" customWidth="1"/>
    <col min="8982" max="8983" width="15.42578125" style="93" customWidth="1"/>
    <col min="8984" max="9217" width="9.140625" style="93"/>
    <col min="9218" max="9218" width="15.5703125" style="93" customWidth="1"/>
    <col min="9219" max="9219" width="3.7109375" style="93" customWidth="1"/>
    <col min="9220" max="9221" width="15.5703125" style="93" customWidth="1"/>
    <col min="9222" max="9222" width="4.140625" style="93" customWidth="1"/>
    <col min="9223" max="9224" width="15.5703125" style="93" customWidth="1"/>
    <col min="9225" max="9225" width="4.140625" style="93" customWidth="1"/>
    <col min="9226" max="9227" width="15.5703125" style="93" customWidth="1"/>
    <col min="9228" max="9228" width="4" style="93" customWidth="1"/>
    <col min="9229" max="9230" width="15.5703125" style="93" customWidth="1"/>
    <col min="9231" max="9231" width="4" style="93" customWidth="1"/>
    <col min="9232" max="9232" width="15.42578125" style="93" customWidth="1"/>
    <col min="9233" max="9233" width="15" style="93" customWidth="1"/>
    <col min="9234" max="9234" width="4" style="93" customWidth="1"/>
    <col min="9235" max="9236" width="15.42578125" style="93" customWidth="1"/>
    <col min="9237" max="9237" width="4" style="93" customWidth="1"/>
    <col min="9238" max="9239" width="15.42578125" style="93" customWidth="1"/>
    <col min="9240" max="9473" width="9.140625" style="93"/>
    <col min="9474" max="9474" width="15.5703125" style="93" customWidth="1"/>
    <col min="9475" max="9475" width="3.7109375" style="93" customWidth="1"/>
    <col min="9476" max="9477" width="15.5703125" style="93" customWidth="1"/>
    <col min="9478" max="9478" width="4.140625" style="93" customWidth="1"/>
    <col min="9479" max="9480" width="15.5703125" style="93" customWidth="1"/>
    <col min="9481" max="9481" width="4.140625" style="93" customWidth="1"/>
    <col min="9482" max="9483" width="15.5703125" style="93" customWidth="1"/>
    <col min="9484" max="9484" width="4" style="93" customWidth="1"/>
    <col min="9485" max="9486" width="15.5703125" style="93" customWidth="1"/>
    <col min="9487" max="9487" width="4" style="93" customWidth="1"/>
    <col min="9488" max="9488" width="15.42578125" style="93" customWidth="1"/>
    <col min="9489" max="9489" width="15" style="93" customWidth="1"/>
    <col min="9490" max="9490" width="4" style="93" customWidth="1"/>
    <col min="9491" max="9492" width="15.42578125" style="93" customWidth="1"/>
    <col min="9493" max="9493" width="4" style="93" customWidth="1"/>
    <col min="9494" max="9495" width="15.42578125" style="93" customWidth="1"/>
    <col min="9496" max="9729" width="9.140625" style="93"/>
    <col min="9730" max="9730" width="15.5703125" style="93" customWidth="1"/>
    <col min="9731" max="9731" width="3.7109375" style="93" customWidth="1"/>
    <col min="9732" max="9733" width="15.5703125" style="93" customWidth="1"/>
    <col min="9734" max="9734" width="4.140625" style="93" customWidth="1"/>
    <col min="9735" max="9736" width="15.5703125" style="93" customWidth="1"/>
    <col min="9737" max="9737" width="4.140625" style="93" customWidth="1"/>
    <col min="9738" max="9739" width="15.5703125" style="93" customWidth="1"/>
    <col min="9740" max="9740" width="4" style="93" customWidth="1"/>
    <col min="9741" max="9742" width="15.5703125" style="93" customWidth="1"/>
    <col min="9743" max="9743" width="4" style="93" customWidth="1"/>
    <col min="9744" max="9744" width="15.42578125" style="93" customWidth="1"/>
    <col min="9745" max="9745" width="15" style="93" customWidth="1"/>
    <col min="9746" max="9746" width="4" style="93" customWidth="1"/>
    <col min="9747" max="9748" width="15.42578125" style="93" customWidth="1"/>
    <col min="9749" max="9749" width="4" style="93" customWidth="1"/>
    <col min="9750" max="9751" width="15.42578125" style="93" customWidth="1"/>
    <col min="9752" max="9985" width="9.140625" style="93"/>
    <col min="9986" max="9986" width="15.5703125" style="93" customWidth="1"/>
    <col min="9987" max="9987" width="3.7109375" style="93" customWidth="1"/>
    <col min="9988" max="9989" width="15.5703125" style="93" customWidth="1"/>
    <col min="9990" max="9990" width="4.140625" style="93" customWidth="1"/>
    <col min="9991" max="9992" width="15.5703125" style="93" customWidth="1"/>
    <col min="9993" max="9993" width="4.140625" style="93" customWidth="1"/>
    <col min="9994" max="9995" width="15.5703125" style="93" customWidth="1"/>
    <col min="9996" max="9996" width="4" style="93" customWidth="1"/>
    <col min="9997" max="9998" width="15.5703125" style="93" customWidth="1"/>
    <col min="9999" max="9999" width="4" style="93" customWidth="1"/>
    <col min="10000" max="10000" width="15.42578125" style="93" customWidth="1"/>
    <col min="10001" max="10001" width="15" style="93" customWidth="1"/>
    <col min="10002" max="10002" width="4" style="93" customWidth="1"/>
    <col min="10003" max="10004" width="15.42578125" style="93" customWidth="1"/>
    <col min="10005" max="10005" width="4" style="93" customWidth="1"/>
    <col min="10006" max="10007" width="15.42578125" style="93" customWidth="1"/>
    <col min="10008" max="10241" width="9.140625" style="93"/>
    <col min="10242" max="10242" width="15.5703125" style="93" customWidth="1"/>
    <col min="10243" max="10243" width="3.7109375" style="93" customWidth="1"/>
    <col min="10244" max="10245" width="15.5703125" style="93" customWidth="1"/>
    <col min="10246" max="10246" width="4.140625" style="93" customWidth="1"/>
    <col min="10247" max="10248" width="15.5703125" style="93" customWidth="1"/>
    <col min="10249" max="10249" width="4.140625" style="93" customWidth="1"/>
    <col min="10250" max="10251" width="15.5703125" style="93" customWidth="1"/>
    <col min="10252" max="10252" width="4" style="93" customWidth="1"/>
    <col min="10253" max="10254" width="15.5703125" style="93" customWidth="1"/>
    <col min="10255" max="10255" width="4" style="93" customWidth="1"/>
    <col min="10256" max="10256" width="15.42578125" style="93" customWidth="1"/>
    <col min="10257" max="10257" width="15" style="93" customWidth="1"/>
    <col min="10258" max="10258" width="4" style="93" customWidth="1"/>
    <col min="10259" max="10260" width="15.42578125" style="93" customWidth="1"/>
    <col min="10261" max="10261" width="4" style="93" customWidth="1"/>
    <col min="10262" max="10263" width="15.42578125" style="93" customWidth="1"/>
    <col min="10264" max="10497" width="9.140625" style="93"/>
    <col min="10498" max="10498" width="15.5703125" style="93" customWidth="1"/>
    <col min="10499" max="10499" width="3.7109375" style="93" customWidth="1"/>
    <col min="10500" max="10501" width="15.5703125" style="93" customWidth="1"/>
    <col min="10502" max="10502" width="4.140625" style="93" customWidth="1"/>
    <col min="10503" max="10504" width="15.5703125" style="93" customWidth="1"/>
    <col min="10505" max="10505" width="4.140625" style="93" customWidth="1"/>
    <col min="10506" max="10507" width="15.5703125" style="93" customWidth="1"/>
    <col min="10508" max="10508" width="4" style="93" customWidth="1"/>
    <col min="10509" max="10510" width="15.5703125" style="93" customWidth="1"/>
    <col min="10511" max="10511" width="4" style="93" customWidth="1"/>
    <col min="10512" max="10512" width="15.42578125" style="93" customWidth="1"/>
    <col min="10513" max="10513" width="15" style="93" customWidth="1"/>
    <col min="10514" max="10514" width="4" style="93" customWidth="1"/>
    <col min="10515" max="10516" width="15.42578125" style="93" customWidth="1"/>
    <col min="10517" max="10517" width="4" style="93" customWidth="1"/>
    <col min="10518" max="10519" width="15.42578125" style="93" customWidth="1"/>
    <col min="10520" max="10753" width="9.140625" style="93"/>
    <col min="10754" max="10754" width="15.5703125" style="93" customWidth="1"/>
    <col min="10755" max="10755" width="3.7109375" style="93" customWidth="1"/>
    <col min="10756" max="10757" width="15.5703125" style="93" customWidth="1"/>
    <col min="10758" max="10758" width="4.140625" style="93" customWidth="1"/>
    <col min="10759" max="10760" width="15.5703125" style="93" customWidth="1"/>
    <col min="10761" max="10761" width="4.140625" style="93" customWidth="1"/>
    <col min="10762" max="10763" width="15.5703125" style="93" customWidth="1"/>
    <col min="10764" max="10764" width="4" style="93" customWidth="1"/>
    <col min="10765" max="10766" width="15.5703125" style="93" customWidth="1"/>
    <col min="10767" max="10767" width="4" style="93" customWidth="1"/>
    <col min="10768" max="10768" width="15.42578125" style="93" customWidth="1"/>
    <col min="10769" max="10769" width="15" style="93" customWidth="1"/>
    <col min="10770" max="10770" width="4" style="93" customWidth="1"/>
    <col min="10771" max="10772" width="15.42578125" style="93" customWidth="1"/>
    <col min="10773" max="10773" width="4" style="93" customWidth="1"/>
    <col min="10774" max="10775" width="15.42578125" style="93" customWidth="1"/>
    <col min="10776" max="11009" width="9.140625" style="93"/>
    <col min="11010" max="11010" width="15.5703125" style="93" customWidth="1"/>
    <col min="11011" max="11011" width="3.7109375" style="93" customWidth="1"/>
    <col min="11012" max="11013" width="15.5703125" style="93" customWidth="1"/>
    <col min="11014" max="11014" width="4.140625" style="93" customWidth="1"/>
    <col min="11015" max="11016" width="15.5703125" style="93" customWidth="1"/>
    <col min="11017" max="11017" width="4.140625" style="93" customWidth="1"/>
    <col min="11018" max="11019" width="15.5703125" style="93" customWidth="1"/>
    <col min="11020" max="11020" width="4" style="93" customWidth="1"/>
    <col min="11021" max="11022" width="15.5703125" style="93" customWidth="1"/>
    <col min="11023" max="11023" width="4" style="93" customWidth="1"/>
    <col min="11024" max="11024" width="15.42578125" style="93" customWidth="1"/>
    <col min="11025" max="11025" width="15" style="93" customWidth="1"/>
    <col min="11026" max="11026" width="4" style="93" customWidth="1"/>
    <col min="11027" max="11028" width="15.42578125" style="93" customWidth="1"/>
    <col min="11029" max="11029" width="4" style="93" customWidth="1"/>
    <col min="11030" max="11031" width="15.42578125" style="93" customWidth="1"/>
    <col min="11032" max="11265" width="9.140625" style="93"/>
    <col min="11266" max="11266" width="15.5703125" style="93" customWidth="1"/>
    <col min="11267" max="11267" width="3.7109375" style="93" customWidth="1"/>
    <col min="11268" max="11269" width="15.5703125" style="93" customWidth="1"/>
    <col min="11270" max="11270" width="4.140625" style="93" customWidth="1"/>
    <col min="11271" max="11272" width="15.5703125" style="93" customWidth="1"/>
    <col min="11273" max="11273" width="4.140625" style="93" customWidth="1"/>
    <col min="11274" max="11275" width="15.5703125" style="93" customWidth="1"/>
    <col min="11276" max="11276" width="4" style="93" customWidth="1"/>
    <col min="11277" max="11278" width="15.5703125" style="93" customWidth="1"/>
    <col min="11279" max="11279" width="4" style="93" customWidth="1"/>
    <col min="11280" max="11280" width="15.42578125" style="93" customWidth="1"/>
    <col min="11281" max="11281" width="15" style="93" customWidth="1"/>
    <col min="11282" max="11282" width="4" style="93" customWidth="1"/>
    <col min="11283" max="11284" width="15.42578125" style="93" customWidth="1"/>
    <col min="11285" max="11285" width="4" style="93" customWidth="1"/>
    <col min="11286" max="11287" width="15.42578125" style="93" customWidth="1"/>
    <col min="11288" max="11521" width="9.140625" style="93"/>
    <col min="11522" max="11522" width="15.5703125" style="93" customWidth="1"/>
    <col min="11523" max="11523" width="3.7109375" style="93" customWidth="1"/>
    <col min="11524" max="11525" width="15.5703125" style="93" customWidth="1"/>
    <col min="11526" max="11526" width="4.140625" style="93" customWidth="1"/>
    <col min="11527" max="11528" width="15.5703125" style="93" customWidth="1"/>
    <col min="11529" max="11529" width="4.140625" style="93" customWidth="1"/>
    <col min="11530" max="11531" width="15.5703125" style="93" customWidth="1"/>
    <col min="11532" max="11532" width="4" style="93" customWidth="1"/>
    <col min="11533" max="11534" width="15.5703125" style="93" customWidth="1"/>
    <col min="11535" max="11535" width="4" style="93" customWidth="1"/>
    <col min="11536" max="11536" width="15.42578125" style="93" customWidth="1"/>
    <col min="11537" max="11537" width="15" style="93" customWidth="1"/>
    <col min="11538" max="11538" width="4" style="93" customWidth="1"/>
    <col min="11539" max="11540" width="15.42578125" style="93" customWidth="1"/>
    <col min="11541" max="11541" width="4" style="93" customWidth="1"/>
    <col min="11542" max="11543" width="15.42578125" style="93" customWidth="1"/>
    <col min="11544" max="11777" width="9.140625" style="93"/>
    <col min="11778" max="11778" width="15.5703125" style="93" customWidth="1"/>
    <col min="11779" max="11779" width="3.7109375" style="93" customWidth="1"/>
    <col min="11780" max="11781" width="15.5703125" style="93" customWidth="1"/>
    <col min="11782" max="11782" width="4.140625" style="93" customWidth="1"/>
    <col min="11783" max="11784" width="15.5703125" style="93" customWidth="1"/>
    <col min="11785" max="11785" width="4.140625" style="93" customWidth="1"/>
    <col min="11786" max="11787" width="15.5703125" style="93" customWidth="1"/>
    <col min="11788" max="11788" width="4" style="93" customWidth="1"/>
    <col min="11789" max="11790" width="15.5703125" style="93" customWidth="1"/>
    <col min="11791" max="11791" width="4" style="93" customWidth="1"/>
    <col min="11792" max="11792" width="15.42578125" style="93" customWidth="1"/>
    <col min="11793" max="11793" width="15" style="93" customWidth="1"/>
    <col min="11794" max="11794" width="4" style="93" customWidth="1"/>
    <col min="11795" max="11796" width="15.42578125" style="93" customWidth="1"/>
    <col min="11797" max="11797" width="4" style="93" customWidth="1"/>
    <col min="11798" max="11799" width="15.42578125" style="93" customWidth="1"/>
    <col min="11800" max="12033" width="9.140625" style="93"/>
    <col min="12034" max="12034" width="15.5703125" style="93" customWidth="1"/>
    <col min="12035" max="12035" width="3.7109375" style="93" customWidth="1"/>
    <col min="12036" max="12037" width="15.5703125" style="93" customWidth="1"/>
    <col min="12038" max="12038" width="4.140625" style="93" customWidth="1"/>
    <col min="12039" max="12040" width="15.5703125" style="93" customWidth="1"/>
    <col min="12041" max="12041" width="4.140625" style="93" customWidth="1"/>
    <col min="12042" max="12043" width="15.5703125" style="93" customWidth="1"/>
    <col min="12044" max="12044" width="4" style="93" customWidth="1"/>
    <col min="12045" max="12046" width="15.5703125" style="93" customWidth="1"/>
    <col min="12047" max="12047" width="4" style="93" customWidth="1"/>
    <col min="12048" max="12048" width="15.42578125" style="93" customWidth="1"/>
    <col min="12049" max="12049" width="15" style="93" customWidth="1"/>
    <col min="12050" max="12050" width="4" style="93" customWidth="1"/>
    <col min="12051" max="12052" width="15.42578125" style="93" customWidth="1"/>
    <col min="12053" max="12053" width="4" style="93" customWidth="1"/>
    <col min="12054" max="12055" width="15.42578125" style="93" customWidth="1"/>
    <col min="12056" max="12289" width="9.140625" style="93"/>
    <col min="12290" max="12290" width="15.5703125" style="93" customWidth="1"/>
    <col min="12291" max="12291" width="3.7109375" style="93" customWidth="1"/>
    <col min="12292" max="12293" width="15.5703125" style="93" customWidth="1"/>
    <col min="12294" max="12294" width="4.140625" style="93" customWidth="1"/>
    <col min="12295" max="12296" width="15.5703125" style="93" customWidth="1"/>
    <col min="12297" max="12297" width="4.140625" style="93" customWidth="1"/>
    <col min="12298" max="12299" width="15.5703125" style="93" customWidth="1"/>
    <col min="12300" max="12300" width="4" style="93" customWidth="1"/>
    <col min="12301" max="12302" width="15.5703125" style="93" customWidth="1"/>
    <col min="12303" max="12303" width="4" style="93" customWidth="1"/>
    <col min="12304" max="12304" width="15.42578125" style="93" customWidth="1"/>
    <col min="12305" max="12305" width="15" style="93" customWidth="1"/>
    <col min="12306" max="12306" width="4" style="93" customWidth="1"/>
    <col min="12307" max="12308" width="15.42578125" style="93" customWidth="1"/>
    <col min="12309" max="12309" width="4" style="93" customWidth="1"/>
    <col min="12310" max="12311" width="15.42578125" style="93" customWidth="1"/>
    <col min="12312" max="12545" width="9.140625" style="93"/>
    <col min="12546" max="12546" width="15.5703125" style="93" customWidth="1"/>
    <col min="12547" max="12547" width="3.7109375" style="93" customWidth="1"/>
    <col min="12548" max="12549" width="15.5703125" style="93" customWidth="1"/>
    <col min="12550" max="12550" width="4.140625" style="93" customWidth="1"/>
    <col min="12551" max="12552" width="15.5703125" style="93" customWidth="1"/>
    <col min="12553" max="12553" width="4.140625" style="93" customWidth="1"/>
    <col min="12554" max="12555" width="15.5703125" style="93" customWidth="1"/>
    <col min="12556" max="12556" width="4" style="93" customWidth="1"/>
    <col min="12557" max="12558" width="15.5703125" style="93" customWidth="1"/>
    <col min="12559" max="12559" width="4" style="93" customWidth="1"/>
    <col min="12560" max="12560" width="15.42578125" style="93" customWidth="1"/>
    <col min="12561" max="12561" width="15" style="93" customWidth="1"/>
    <col min="12562" max="12562" width="4" style="93" customWidth="1"/>
    <col min="12563" max="12564" width="15.42578125" style="93" customWidth="1"/>
    <col min="12565" max="12565" width="4" style="93" customWidth="1"/>
    <col min="12566" max="12567" width="15.42578125" style="93" customWidth="1"/>
    <col min="12568" max="12801" width="9.140625" style="93"/>
    <col min="12802" max="12802" width="15.5703125" style="93" customWidth="1"/>
    <col min="12803" max="12803" width="3.7109375" style="93" customWidth="1"/>
    <col min="12804" max="12805" width="15.5703125" style="93" customWidth="1"/>
    <col min="12806" max="12806" width="4.140625" style="93" customWidth="1"/>
    <col min="12807" max="12808" width="15.5703125" style="93" customWidth="1"/>
    <col min="12809" max="12809" width="4.140625" style="93" customWidth="1"/>
    <col min="12810" max="12811" width="15.5703125" style="93" customWidth="1"/>
    <col min="12812" max="12812" width="4" style="93" customWidth="1"/>
    <col min="12813" max="12814" width="15.5703125" style="93" customWidth="1"/>
    <col min="12815" max="12815" width="4" style="93" customWidth="1"/>
    <col min="12816" max="12816" width="15.42578125" style="93" customWidth="1"/>
    <col min="12817" max="12817" width="15" style="93" customWidth="1"/>
    <col min="12818" max="12818" width="4" style="93" customWidth="1"/>
    <col min="12819" max="12820" width="15.42578125" style="93" customWidth="1"/>
    <col min="12821" max="12821" width="4" style="93" customWidth="1"/>
    <col min="12822" max="12823" width="15.42578125" style="93" customWidth="1"/>
    <col min="12824" max="13057" width="9.140625" style="93"/>
    <col min="13058" max="13058" width="15.5703125" style="93" customWidth="1"/>
    <col min="13059" max="13059" width="3.7109375" style="93" customWidth="1"/>
    <col min="13060" max="13061" width="15.5703125" style="93" customWidth="1"/>
    <col min="13062" max="13062" width="4.140625" style="93" customWidth="1"/>
    <col min="13063" max="13064" width="15.5703125" style="93" customWidth="1"/>
    <col min="13065" max="13065" width="4.140625" style="93" customWidth="1"/>
    <col min="13066" max="13067" width="15.5703125" style="93" customWidth="1"/>
    <col min="13068" max="13068" width="4" style="93" customWidth="1"/>
    <col min="13069" max="13070" width="15.5703125" style="93" customWidth="1"/>
    <col min="13071" max="13071" width="4" style="93" customWidth="1"/>
    <col min="13072" max="13072" width="15.42578125" style="93" customWidth="1"/>
    <col min="13073" max="13073" width="15" style="93" customWidth="1"/>
    <col min="13074" max="13074" width="4" style="93" customWidth="1"/>
    <col min="13075" max="13076" width="15.42578125" style="93" customWidth="1"/>
    <col min="13077" max="13077" width="4" style="93" customWidth="1"/>
    <col min="13078" max="13079" width="15.42578125" style="93" customWidth="1"/>
    <col min="13080" max="13313" width="9.140625" style="93"/>
    <col min="13314" max="13314" width="15.5703125" style="93" customWidth="1"/>
    <col min="13315" max="13315" width="3.7109375" style="93" customWidth="1"/>
    <col min="13316" max="13317" width="15.5703125" style="93" customWidth="1"/>
    <col min="13318" max="13318" width="4.140625" style="93" customWidth="1"/>
    <col min="13319" max="13320" width="15.5703125" style="93" customWidth="1"/>
    <col min="13321" max="13321" width="4.140625" style="93" customWidth="1"/>
    <col min="13322" max="13323" width="15.5703125" style="93" customWidth="1"/>
    <col min="13324" max="13324" width="4" style="93" customWidth="1"/>
    <col min="13325" max="13326" width="15.5703125" style="93" customWidth="1"/>
    <col min="13327" max="13327" width="4" style="93" customWidth="1"/>
    <col min="13328" max="13328" width="15.42578125" style="93" customWidth="1"/>
    <col min="13329" max="13329" width="15" style="93" customWidth="1"/>
    <col min="13330" max="13330" width="4" style="93" customWidth="1"/>
    <col min="13331" max="13332" width="15.42578125" style="93" customWidth="1"/>
    <col min="13333" max="13333" width="4" style="93" customWidth="1"/>
    <col min="13334" max="13335" width="15.42578125" style="93" customWidth="1"/>
    <col min="13336" max="13569" width="9.140625" style="93"/>
    <col min="13570" max="13570" width="15.5703125" style="93" customWidth="1"/>
    <col min="13571" max="13571" width="3.7109375" style="93" customWidth="1"/>
    <col min="13572" max="13573" width="15.5703125" style="93" customWidth="1"/>
    <col min="13574" max="13574" width="4.140625" style="93" customWidth="1"/>
    <col min="13575" max="13576" width="15.5703125" style="93" customWidth="1"/>
    <col min="13577" max="13577" width="4.140625" style="93" customWidth="1"/>
    <col min="13578" max="13579" width="15.5703125" style="93" customWidth="1"/>
    <col min="13580" max="13580" width="4" style="93" customWidth="1"/>
    <col min="13581" max="13582" width="15.5703125" style="93" customWidth="1"/>
    <col min="13583" max="13583" width="4" style="93" customWidth="1"/>
    <col min="13584" max="13584" width="15.42578125" style="93" customWidth="1"/>
    <col min="13585" max="13585" width="15" style="93" customWidth="1"/>
    <col min="13586" max="13586" width="4" style="93" customWidth="1"/>
    <col min="13587" max="13588" width="15.42578125" style="93" customWidth="1"/>
    <col min="13589" max="13589" width="4" style="93" customWidth="1"/>
    <col min="13590" max="13591" width="15.42578125" style="93" customWidth="1"/>
    <col min="13592" max="13825" width="9.140625" style="93"/>
    <col min="13826" max="13826" width="15.5703125" style="93" customWidth="1"/>
    <col min="13827" max="13827" width="3.7109375" style="93" customWidth="1"/>
    <col min="13828" max="13829" width="15.5703125" style="93" customWidth="1"/>
    <col min="13830" max="13830" width="4.140625" style="93" customWidth="1"/>
    <col min="13831" max="13832" width="15.5703125" style="93" customWidth="1"/>
    <col min="13833" max="13833" width="4.140625" style="93" customWidth="1"/>
    <col min="13834" max="13835" width="15.5703125" style="93" customWidth="1"/>
    <col min="13836" max="13836" width="4" style="93" customWidth="1"/>
    <col min="13837" max="13838" width="15.5703125" style="93" customWidth="1"/>
    <col min="13839" max="13839" width="4" style="93" customWidth="1"/>
    <col min="13840" max="13840" width="15.42578125" style="93" customWidth="1"/>
    <col min="13841" max="13841" width="15" style="93" customWidth="1"/>
    <col min="13842" max="13842" width="4" style="93" customWidth="1"/>
    <col min="13843" max="13844" width="15.42578125" style="93" customWidth="1"/>
    <col min="13845" max="13845" width="4" style="93" customWidth="1"/>
    <col min="13846" max="13847" width="15.42578125" style="93" customWidth="1"/>
    <col min="13848" max="14081" width="9.140625" style="93"/>
    <col min="14082" max="14082" width="15.5703125" style="93" customWidth="1"/>
    <col min="14083" max="14083" width="3.7109375" style="93" customWidth="1"/>
    <col min="14084" max="14085" width="15.5703125" style="93" customWidth="1"/>
    <col min="14086" max="14086" width="4.140625" style="93" customWidth="1"/>
    <col min="14087" max="14088" width="15.5703125" style="93" customWidth="1"/>
    <col min="14089" max="14089" width="4.140625" style="93" customWidth="1"/>
    <col min="14090" max="14091" width="15.5703125" style="93" customWidth="1"/>
    <col min="14092" max="14092" width="4" style="93" customWidth="1"/>
    <col min="14093" max="14094" width="15.5703125" style="93" customWidth="1"/>
    <col min="14095" max="14095" width="4" style="93" customWidth="1"/>
    <col min="14096" max="14096" width="15.42578125" style="93" customWidth="1"/>
    <col min="14097" max="14097" width="15" style="93" customWidth="1"/>
    <col min="14098" max="14098" width="4" style="93" customWidth="1"/>
    <col min="14099" max="14100" width="15.42578125" style="93" customWidth="1"/>
    <col min="14101" max="14101" width="4" style="93" customWidth="1"/>
    <col min="14102" max="14103" width="15.42578125" style="93" customWidth="1"/>
    <col min="14104" max="14337" width="9.140625" style="93"/>
    <col min="14338" max="14338" width="15.5703125" style="93" customWidth="1"/>
    <col min="14339" max="14339" width="3.7109375" style="93" customWidth="1"/>
    <col min="14340" max="14341" width="15.5703125" style="93" customWidth="1"/>
    <col min="14342" max="14342" width="4.140625" style="93" customWidth="1"/>
    <col min="14343" max="14344" width="15.5703125" style="93" customWidth="1"/>
    <col min="14345" max="14345" width="4.140625" style="93" customWidth="1"/>
    <col min="14346" max="14347" width="15.5703125" style="93" customWidth="1"/>
    <col min="14348" max="14348" width="4" style="93" customWidth="1"/>
    <col min="14349" max="14350" width="15.5703125" style="93" customWidth="1"/>
    <col min="14351" max="14351" width="4" style="93" customWidth="1"/>
    <col min="14352" max="14352" width="15.42578125" style="93" customWidth="1"/>
    <col min="14353" max="14353" width="15" style="93" customWidth="1"/>
    <col min="14354" max="14354" width="4" style="93" customWidth="1"/>
    <col min="14355" max="14356" width="15.42578125" style="93" customWidth="1"/>
    <col min="14357" max="14357" width="4" style="93" customWidth="1"/>
    <col min="14358" max="14359" width="15.42578125" style="93" customWidth="1"/>
    <col min="14360" max="14593" width="9.140625" style="93"/>
    <col min="14594" max="14594" width="15.5703125" style="93" customWidth="1"/>
    <col min="14595" max="14595" width="3.7109375" style="93" customWidth="1"/>
    <col min="14596" max="14597" width="15.5703125" style="93" customWidth="1"/>
    <col min="14598" max="14598" width="4.140625" style="93" customWidth="1"/>
    <col min="14599" max="14600" width="15.5703125" style="93" customWidth="1"/>
    <col min="14601" max="14601" width="4.140625" style="93" customWidth="1"/>
    <col min="14602" max="14603" width="15.5703125" style="93" customWidth="1"/>
    <col min="14604" max="14604" width="4" style="93" customWidth="1"/>
    <col min="14605" max="14606" width="15.5703125" style="93" customWidth="1"/>
    <col min="14607" max="14607" width="4" style="93" customWidth="1"/>
    <col min="14608" max="14608" width="15.42578125" style="93" customWidth="1"/>
    <col min="14609" max="14609" width="15" style="93" customWidth="1"/>
    <col min="14610" max="14610" width="4" style="93" customWidth="1"/>
    <col min="14611" max="14612" width="15.42578125" style="93" customWidth="1"/>
    <col min="14613" max="14613" width="4" style="93" customWidth="1"/>
    <col min="14614" max="14615" width="15.42578125" style="93" customWidth="1"/>
    <col min="14616" max="14849" width="9.140625" style="93"/>
    <col min="14850" max="14850" width="15.5703125" style="93" customWidth="1"/>
    <col min="14851" max="14851" width="3.7109375" style="93" customWidth="1"/>
    <col min="14852" max="14853" width="15.5703125" style="93" customWidth="1"/>
    <col min="14854" max="14854" width="4.140625" style="93" customWidth="1"/>
    <col min="14855" max="14856" width="15.5703125" style="93" customWidth="1"/>
    <col min="14857" max="14857" width="4.140625" style="93" customWidth="1"/>
    <col min="14858" max="14859" width="15.5703125" style="93" customWidth="1"/>
    <col min="14860" max="14860" width="4" style="93" customWidth="1"/>
    <col min="14861" max="14862" width="15.5703125" style="93" customWidth="1"/>
    <col min="14863" max="14863" width="4" style="93" customWidth="1"/>
    <col min="14864" max="14864" width="15.42578125" style="93" customWidth="1"/>
    <col min="14865" max="14865" width="15" style="93" customWidth="1"/>
    <col min="14866" max="14866" width="4" style="93" customWidth="1"/>
    <col min="14867" max="14868" width="15.42578125" style="93" customWidth="1"/>
    <col min="14869" max="14869" width="4" style="93" customWidth="1"/>
    <col min="14870" max="14871" width="15.42578125" style="93" customWidth="1"/>
    <col min="14872" max="15105" width="9.140625" style="93"/>
    <col min="15106" max="15106" width="15.5703125" style="93" customWidth="1"/>
    <col min="15107" max="15107" width="3.7109375" style="93" customWidth="1"/>
    <col min="15108" max="15109" width="15.5703125" style="93" customWidth="1"/>
    <col min="15110" max="15110" width="4.140625" style="93" customWidth="1"/>
    <col min="15111" max="15112" width="15.5703125" style="93" customWidth="1"/>
    <col min="15113" max="15113" width="4.140625" style="93" customWidth="1"/>
    <col min="15114" max="15115" width="15.5703125" style="93" customWidth="1"/>
    <col min="15116" max="15116" width="4" style="93" customWidth="1"/>
    <col min="15117" max="15118" width="15.5703125" style="93" customWidth="1"/>
    <col min="15119" max="15119" width="4" style="93" customWidth="1"/>
    <col min="15120" max="15120" width="15.42578125" style="93" customWidth="1"/>
    <col min="15121" max="15121" width="15" style="93" customWidth="1"/>
    <col min="15122" max="15122" width="4" style="93" customWidth="1"/>
    <col min="15123" max="15124" width="15.42578125" style="93" customWidth="1"/>
    <col min="15125" max="15125" width="4" style="93" customWidth="1"/>
    <col min="15126" max="15127" width="15.42578125" style="93" customWidth="1"/>
    <col min="15128" max="15361" width="9.140625" style="93"/>
    <col min="15362" max="15362" width="15.5703125" style="93" customWidth="1"/>
    <col min="15363" max="15363" width="3.7109375" style="93" customWidth="1"/>
    <col min="15364" max="15365" width="15.5703125" style="93" customWidth="1"/>
    <col min="15366" max="15366" width="4.140625" style="93" customWidth="1"/>
    <col min="15367" max="15368" width="15.5703125" style="93" customWidth="1"/>
    <col min="15369" max="15369" width="4.140625" style="93" customWidth="1"/>
    <col min="15370" max="15371" width="15.5703125" style="93" customWidth="1"/>
    <col min="15372" max="15372" width="4" style="93" customWidth="1"/>
    <col min="15373" max="15374" width="15.5703125" style="93" customWidth="1"/>
    <col min="15375" max="15375" width="4" style="93" customWidth="1"/>
    <col min="15376" max="15376" width="15.42578125" style="93" customWidth="1"/>
    <col min="15377" max="15377" width="15" style="93" customWidth="1"/>
    <col min="15378" max="15378" width="4" style="93" customWidth="1"/>
    <col min="15379" max="15380" width="15.42578125" style="93" customWidth="1"/>
    <col min="15381" max="15381" width="4" style="93" customWidth="1"/>
    <col min="15382" max="15383" width="15.42578125" style="93" customWidth="1"/>
    <col min="15384" max="15617" width="9.140625" style="93"/>
    <col min="15618" max="15618" width="15.5703125" style="93" customWidth="1"/>
    <col min="15619" max="15619" width="3.7109375" style="93" customWidth="1"/>
    <col min="15620" max="15621" width="15.5703125" style="93" customWidth="1"/>
    <col min="15622" max="15622" width="4.140625" style="93" customWidth="1"/>
    <col min="15623" max="15624" width="15.5703125" style="93" customWidth="1"/>
    <col min="15625" max="15625" width="4.140625" style="93" customWidth="1"/>
    <col min="15626" max="15627" width="15.5703125" style="93" customWidth="1"/>
    <col min="15628" max="15628" width="4" style="93" customWidth="1"/>
    <col min="15629" max="15630" width="15.5703125" style="93" customWidth="1"/>
    <col min="15631" max="15631" width="4" style="93" customWidth="1"/>
    <col min="15632" max="15632" width="15.42578125" style="93" customWidth="1"/>
    <col min="15633" max="15633" width="15" style="93" customWidth="1"/>
    <col min="15634" max="15634" width="4" style="93" customWidth="1"/>
    <col min="15635" max="15636" width="15.42578125" style="93" customWidth="1"/>
    <col min="15637" max="15637" width="4" style="93" customWidth="1"/>
    <col min="15638" max="15639" width="15.42578125" style="93" customWidth="1"/>
    <col min="15640" max="15873" width="9.140625" style="93"/>
    <col min="15874" max="15874" width="15.5703125" style="93" customWidth="1"/>
    <col min="15875" max="15875" width="3.7109375" style="93" customWidth="1"/>
    <col min="15876" max="15877" width="15.5703125" style="93" customWidth="1"/>
    <col min="15878" max="15878" width="4.140625" style="93" customWidth="1"/>
    <col min="15879" max="15880" width="15.5703125" style="93" customWidth="1"/>
    <col min="15881" max="15881" width="4.140625" style="93" customWidth="1"/>
    <col min="15882" max="15883" width="15.5703125" style="93" customWidth="1"/>
    <col min="15884" max="15884" width="4" style="93" customWidth="1"/>
    <col min="15885" max="15886" width="15.5703125" style="93" customWidth="1"/>
    <col min="15887" max="15887" width="4" style="93" customWidth="1"/>
    <col min="15888" max="15888" width="15.42578125" style="93" customWidth="1"/>
    <col min="15889" max="15889" width="15" style="93" customWidth="1"/>
    <col min="15890" max="15890" width="4" style="93" customWidth="1"/>
    <col min="15891" max="15892" width="15.42578125" style="93" customWidth="1"/>
    <col min="15893" max="15893" width="4" style="93" customWidth="1"/>
    <col min="15894" max="15895" width="15.42578125" style="93" customWidth="1"/>
    <col min="15896" max="16129" width="9.140625" style="93"/>
    <col min="16130" max="16130" width="15.5703125" style="93" customWidth="1"/>
    <col min="16131" max="16131" width="3.7109375" style="93" customWidth="1"/>
    <col min="16132" max="16133" width="15.5703125" style="93" customWidth="1"/>
    <col min="16134" max="16134" width="4.140625" style="93" customWidth="1"/>
    <col min="16135" max="16136" width="15.5703125" style="93" customWidth="1"/>
    <col min="16137" max="16137" width="4.140625" style="93" customWidth="1"/>
    <col min="16138" max="16139" width="15.5703125" style="93" customWidth="1"/>
    <col min="16140" max="16140" width="4" style="93" customWidth="1"/>
    <col min="16141" max="16142" width="15.5703125" style="93" customWidth="1"/>
    <col min="16143" max="16143" width="4" style="93" customWidth="1"/>
    <col min="16144" max="16144" width="15.42578125" style="93" customWidth="1"/>
    <col min="16145" max="16145" width="15" style="93" customWidth="1"/>
    <col min="16146" max="16146" width="4" style="93" customWidth="1"/>
    <col min="16147" max="16148" width="15.42578125" style="93" customWidth="1"/>
    <col min="16149" max="16149" width="4" style="93" customWidth="1"/>
    <col min="16150" max="16151" width="15.42578125" style="93" customWidth="1"/>
    <col min="16152" max="16384" width="9.140625" style="93"/>
  </cols>
  <sheetData>
    <row r="1" spans="2:38" s="24" customFormat="1" ht="15" customHeight="1">
      <c r="B1" s="318" t="s">
        <v>0</v>
      </c>
      <c r="C1" s="318"/>
      <c r="D1" s="318"/>
      <c r="E1" s="318"/>
      <c r="F1" s="318"/>
      <c r="G1" s="318"/>
      <c r="H1" s="318"/>
      <c r="I1" s="318"/>
      <c r="J1" s="318"/>
      <c r="K1" s="318"/>
      <c r="L1" s="318"/>
      <c r="M1" s="318"/>
      <c r="N1" s="318"/>
      <c r="O1" s="318"/>
      <c r="P1" s="318"/>
      <c r="Q1" s="318"/>
      <c r="R1" s="318"/>
      <c r="S1" s="318"/>
      <c r="T1" s="318"/>
      <c r="U1" s="318"/>
      <c r="V1" s="318"/>
      <c r="W1" s="318"/>
      <c r="X1" s="318"/>
      <c r="Y1" s="318"/>
      <c r="Z1" s="318"/>
      <c r="AA1" s="318"/>
      <c r="AB1" s="318"/>
      <c r="AC1" s="318"/>
      <c r="AD1" s="318"/>
      <c r="AE1" s="318"/>
      <c r="AF1" s="318"/>
      <c r="AG1" s="318"/>
      <c r="AH1" s="318"/>
      <c r="AI1" s="318"/>
      <c r="AJ1" s="318"/>
      <c r="AK1" s="318"/>
      <c r="AL1" s="318"/>
    </row>
    <row r="2" spans="2:38" s="24" customFormat="1" ht="15" customHeight="1">
      <c r="B2" s="318"/>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c r="AG2" s="318"/>
      <c r="AH2" s="318"/>
      <c r="AI2" s="318"/>
      <c r="AJ2" s="318"/>
      <c r="AK2" s="318"/>
      <c r="AL2" s="318"/>
    </row>
    <row r="3" spans="2:38" s="24" customFormat="1" ht="15" customHeight="1">
      <c r="B3" s="318"/>
      <c r="C3" s="318"/>
      <c r="D3" s="318"/>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c r="AG3" s="318"/>
      <c r="AH3" s="318"/>
      <c r="AI3" s="318"/>
      <c r="AJ3" s="318"/>
      <c r="AK3" s="318"/>
      <c r="AL3" s="318"/>
    </row>
    <row r="4" spans="2:38" s="24" customFormat="1" ht="15" customHeight="1">
      <c r="B4" s="318"/>
      <c r="C4" s="318"/>
      <c r="D4" s="318"/>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8"/>
      <c r="AH4" s="318"/>
      <c r="AI4" s="318"/>
      <c r="AJ4" s="318"/>
      <c r="AK4" s="318"/>
      <c r="AL4" s="318"/>
    </row>
    <row r="5" spans="2:38" s="32" customFormat="1" ht="33" customHeight="1">
      <c r="B5" s="372" t="s">
        <v>162</v>
      </c>
      <c r="C5" s="372"/>
      <c r="D5" s="372"/>
      <c r="E5" s="372"/>
      <c r="F5" s="372"/>
      <c r="G5" s="372"/>
      <c r="H5" s="372"/>
      <c r="I5" s="372"/>
      <c r="J5" s="372"/>
      <c r="K5" s="372"/>
      <c r="L5" s="372"/>
      <c r="M5" s="372"/>
      <c r="N5" s="372"/>
      <c r="O5" s="372"/>
      <c r="P5" s="372"/>
      <c r="Q5" s="372"/>
      <c r="R5" s="372"/>
      <c r="S5" s="372"/>
      <c r="T5" s="372"/>
      <c r="U5" s="372"/>
      <c r="V5" s="372"/>
      <c r="W5" s="372"/>
      <c r="X5" s="372"/>
      <c r="Y5" s="372"/>
      <c r="Z5" s="372"/>
      <c r="AA5" s="372"/>
      <c r="AB5" s="372"/>
      <c r="AC5" s="372"/>
      <c r="AD5" s="372"/>
      <c r="AE5" s="372"/>
      <c r="AF5" s="372"/>
      <c r="AG5" s="372"/>
      <c r="AH5" s="372"/>
      <c r="AI5" s="372"/>
      <c r="AJ5" s="372"/>
      <c r="AK5" s="372"/>
      <c r="AL5" s="372"/>
    </row>
    <row r="6" spans="2:38" s="24" customFormat="1" ht="23.25" customHeight="1">
      <c r="B6" s="319" t="s">
        <v>161</v>
      </c>
      <c r="C6" s="319"/>
      <c r="D6" s="319"/>
      <c r="E6" s="319"/>
      <c r="F6" s="319"/>
      <c r="G6" s="319"/>
      <c r="H6" s="319"/>
      <c r="I6" s="319"/>
      <c r="J6" s="319"/>
      <c r="K6" s="319"/>
      <c r="L6" s="319"/>
      <c r="M6" s="319"/>
      <c r="N6" s="319"/>
      <c r="O6" s="319"/>
      <c r="P6" s="319"/>
      <c r="Q6" s="319"/>
      <c r="R6" s="319"/>
      <c r="S6" s="319"/>
      <c r="T6" s="319"/>
      <c r="U6" s="319"/>
      <c r="V6" s="319"/>
      <c r="W6" s="319"/>
      <c r="X6" s="319"/>
      <c r="Y6" s="319"/>
      <c r="Z6" s="319"/>
      <c r="AA6" s="319"/>
      <c r="AB6" s="319"/>
      <c r="AC6" s="319"/>
      <c r="AD6" s="319"/>
      <c r="AE6" s="319"/>
      <c r="AF6" s="319"/>
      <c r="AG6" s="319"/>
      <c r="AH6" s="319"/>
      <c r="AI6" s="319"/>
      <c r="AJ6" s="319"/>
      <c r="AK6" s="319"/>
      <c r="AL6" s="319"/>
    </row>
    <row r="7" spans="2:38" customFormat="1"/>
    <row r="8" spans="2:38" customFormat="1"/>
    <row r="9" spans="2:38" customFormat="1"/>
    <row r="10" spans="2:38" customFormat="1" ht="26.25" customHeight="1"/>
    <row r="11" spans="2:38" ht="15.75">
      <c r="B11" s="373"/>
      <c r="C11" s="374"/>
      <c r="D11" s="374"/>
      <c r="E11" s="374"/>
      <c r="F11" s="374"/>
      <c r="G11" s="374"/>
      <c r="H11" s="374"/>
      <c r="I11" s="374"/>
      <c r="J11" s="374"/>
      <c r="K11" s="374"/>
      <c r="L11" s="374"/>
      <c r="M11" s="374"/>
      <c r="N11" s="374"/>
    </row>
    <row r="12" spans="2:38" ht="15" customHeight="1">
      <c r="B12" s="317" t="s">
        <v>52</v>
      </c>
      <c r="C12" s="94"/>
      <c r="D12" s="94"/>
      <c r="E12" s="94"/>
      <c r="F12" s="94"/>
      <c r="G12" s="94"/>
      <c r="H12" s="94"/>
      <c r="I12" s="94"/>
      <c r="J12" s="94"/>
      <c r="K12" s="94"/>
      <c r="M12" s="354" t="s">
        <v>507</v>
      </c>
      <c r="N12" s="355"/>
      <c r="O12" s="355"/>
      <c r="P12" s="355"/>
      <c r="Q12" s="355"/>
      <c r="R12" s="355"/>
      <c r="S12" s="355"/>
      <c r="T12" s="355"/>
      <c r="U12" s="355"/>
      <c r="V12" s="355"/>
      <c r="W12" s="355"/>
      <c r="X12" s="355"/>
      <c r="Y12" s="355"/>
      <c r="Z12" s="356"/>
    </row>
    <row r="13" spans="2:38" ht="15.75" customHeight="1">
      <c r="B13" s="317"/>
      <c r="C13" s="94"/>
      <c r="D13" s="94"/>
      <c r="E13" s="94"/>
      <c r="F13" s="94"/>
      <c r="G13" s="94"/>
      <c r="H13" s="94"/>
      <c r="I13" s="94"/>
      <c r="J13" s="94"/>
      <c r="K13" s="94"/>
      <c r="M13" s="357"/>
      <c r="N13" s="358"/>
      <c r="O13" s="358"/>
      <c r="P13" s="358"/>
      <c r="Q13" s="358"/>
      <c r="R13" s="358"/>
      <c r="S13" s="358"/>
      <c r="T13" s="358"/>
      <c r="U13" s="358"/>
      <c r="V13" s="358"/>
      <c r="W13" s="358"/>
      <c r="X13" s="358"/>
      <c r="Y13" s="358"/>
      <c r="Z13" s="359"/>
    </row>
    <row r="14" spans="2:38" ht="15.75" customHeight="1">
      <c r="B14" s="317"/>
      <c r="C14" s="94"/>
      <c r="D14" s="94"/>
      <c r="E14" s="94"/>
      <c r="F14" s="94"/>
      <c r="G14" s="94"/>
      <c r="H14" s="94"/>
      <c r="I14" s="94"/>
      <c r="J14" s="94"/>
      <c r="K14" s="94"/>
      <c r="M14" s="360"/>
      <c r="N14" s="361"/>
      <c r="O14" s="361"/>
      <c r="P14" s="361"/>
      <c r="Q14" s="361"/>
      <c r="R14" s="361"/>
      <c r="S14" s="361"/>
      <c r="T14" s="361"/>
      <c r="U14" s="361"/>
      <c r="V14" s="361"/>
      <c r="W14" s="361"/>
      <c r="X14" s="361"/>
      <c r="Y14" s="361"/>
      <c r="Z14" s="362"/>
    </row>
    <row r="15" spans="2:38" ht="15.75" customHeight="1">
      <c r="B15" s="317"/>
      <c r="C15" s="94"/>
      <c r="D15" s="94"/>
      <c r="E15" s="94"/>
      <c r="F15" s="94"/>
      <c r="G15" s="94"/>
      <c r="H15" s="94"/>
      <c r="I15" s="94"/>
      <c r="J15" s="94"/>
      <c r="K15" s="94"/>
      <c r="M15" s="95"/>
      <c r="N15" s="95"/>
      <c r="O15" s="95"/>
      <c r="P15" s="95"/>
      <c r="Q15" s="95"/>
      <c r="R15" s="95"/>
      <c r="S15" s="95"/>
      <c r="T15" s="95"/>
      <c r="U15" s="95"/>
      <c r="V15" s="95"/>
      <c r="W15" s="95"/>
      <c r="X15" s="95"/>
      <c r="Y15" s="95"/>
      <c r="Z15" s="95"/>
    </row>
    <row r="16" spans="2:38" ht="15.75" customHeight="1">
      <c r="B16" s="317"/>
      <c r="C16" s="94"/>
      <c r="D16" s="94"/>
      <c r="E16" s="94"/>
      <c r="F16" s="94"/>
      <c r="G16" s="94"/>
      <c r="H16" s="94"/>
      <c r="I16" s="94"/>
      <c r="J16" s="94"/>
      <c r="K16" s="94"/>
      <c r="M16" s="354" t="s">
        <v>399</v>
      </c>
      <c r="N16" s="355"/>
      <c r="O16" s="355"/>
      <c r="P16" s="355"/>
      <c r="Q16" s="355"/>
      <c r="R16" s="355"/>
      <c r="S16" s="355"/>
      <c r="T16" s="355"/>
      <c r="U16" s="355"/>
      <c r="V16" s="355"/>
      <c r="W16" s="355"/>
      <c r="X16" s="355"/>
      <c r="Y16" s="355"/>
      <c r="Z16" s="356"/>
    </row>
    <row r="17" spans="2:26" ht="15.75" customHeight="1">
      <c r="B17" s="317"/>
      <c r="C17" s="94"/>
      <c r="D17" s="94"/>
      <c r="E17" s="94"/>
      <c r="F17" s="94"/>
      <c r="G17" s="94"/>
      <c r="H17" s="94"/>
      <c r="I17" s="94"/>
      <c r="J17" s="94"/>
      <c r="K17" s="94"/>
      <c r="M17" s="357"/>
      <c r="N17" s="358"/>
      <c r="O17" s="358"/>
      <c r="P17" s="358"/>
      <c r="Q17" s="358"/>
      <c r="R17" s="358"/>
      <c r="S17" s="358"/>
      <c r="T17" s="358"/>
      <c r="U17" s="358"/>
      <c r="V17" s="358"/>
      <c r="W17" s="358"/>
      <c r="X17" s="358"/>
      <c r="Y17" s="358"/>
      <c r="Z17" s="359"/>
    </row>
    <row r="18" spans="2:26" ht="15.75" customHeight="1">
      <c r="B18" s="317"/>
      <c r="C18" s="94"/>
      <c r="D18" s="94"/>
      <c r="E18" s="94"/>
      <c r="F18" s="94"/>
      <c r="G18" s="94"/>
      <c r="H18" s="94"/>
      <c r="I18" s="94"/>
      <c r="J18" s="94"/>
      <c r="K18" s="94"/>
      <c r="M18" s="357"/>
      <c r="N18" s="358"/>
      <c r="O18" s="358"/>
      <c r="P18" s="358"/>
      <c r="Q18" s="358"/>
      <c r="R18" s="358"/>
      <c r="S18" s="358"/>
      <c r="T18" s="358"/>
      <c r="U18" s="358"/>
      <c r="V18" s="358"/>
      <c r="W18" s="358"/>
      <c r="X18" s="358"/>
      <c r="Y18" s="358"/>
      <c r="Z18" s="359"/>
    </row>
    <row r="19" spans="2:26" ht="15.75" customHeight="1">
      <c r="B19" s="317"/>
      <c r="C19" s="94"/>
      <c r="D19" s="94"/>
      <c r="E19" s="94"/>
      <c r="F19" s="94"/>
      <c r="G19" s="94"/>
      <c r="H19" s="94"/>
      <c r="I19" s="94"/>
      <c r="J19" s="94"/>
      <c r="K19" s="94"/>
      <c r="M19" s="360"/>
      <c r="N19" s="361"/>
      <c r="O19" s="361"/>
      <c r="P19" s="361"/>
      <c r="Q19" s="361"/>
      <c r="R19" s="361"/>
      <c r="S19" s="361"/>
      <c r="T19" s="361"/>
      <c r="U19" s="361"/>
      <c r="V19" s="361"/>
      <c r="W19" s="361"/>
      <c r="X19" s="361"/>
      <c r="Y19" s="361"/>
      <c r="Z19" s="362"/>
    </row>
    <row r="20" spans="2:26" ht="15.75" customHeight="1">
      <c r="B20" s="317"/>
      <c r="C20" s="94"/>
      <c r="D20" s="94"/>
      <c r="E20" s="94"/>
      <c r="F20" s="94"/>
      <c r="G20" s="94"/>
      <c r="H20" s="94"/>
      <c r="I20" s="94"/>
      <c r="J20" s="94"/>
      <c r="K20" s="94"/>
    </row>
    <row r="21" spans="2:26" ht="15" customHeight="1">
      <c r="B21" s="317"/>
      <c r="C21" s="94"/>
      <c r="D21" s="94"/>
      <c r="E21" s="94"/>
      <c r="F21" s="94"/>
      <c r="G21" s="94"/>
      <c r="H21" s="94"/>
      <c r="I21" s="94"/>
      <c r="J21" s="94"/>
      <c r="K21" s="94"/>
      <c r="M21" s="375" t="s">
        <v>518</v>
      </c>
      <c r="N21" s="375"/>
      <c r="O21" s="375"/>
      <c r="P21" s="375"/>
      <c r="Q21" s="375"/>
      <c r="R21" s="375"/>
      <c r="S21" s="375"/>
      <c r="T21" s="375"/>
      <c r="U21" s="375"/>
      <c r="V21" s="375"/>
      <c r="W21" s="375"/>
      <c r="X21" s="375"/>
      <c r="Y21" s="375"/>
      <c r="Z21" s="375"/>
    </row>
    <row r="22" spans="2:26" ht="12.75" customHeight="1">
      <c r="B22" s="317"/>
      <c r="C22" s="94"/>
      <c r="D22" s="94"/>
      <c r="E22" s="94"/>
      <c r="F22" s="94"/>
      <c r="G22" s="94"/>
      <c r="H22" s="94"/>
      <c r="I22" s="94"/>
      <c r="J22" s="94"/>
      <c r="K22" s="94"/>
      <c r="M22" s="375"/>
      <c r="N22" s="375"/>
      <c r="O22" s="375"/>
      <c r="P22" s="375"/>
      <c r="Q22" s="375"/>
      <c r="R22" s="375"/>
      <c r="S22" s="375"/>
      <c r="T22" s="375"/>
      <c r="U22" s="375"/>
      <c r="V22" s="375"/>
      <c r="W22" s="375"/>
      <c r="X22" s="375"/>
      <c r="Y22" s="375"/>
      <c r="Z22" s="375"/>
    </row>
    <row r="23" spans="2:26" ht="12.75" customHeight="1">
      <c r="B23" s="317"/>
      <c r="C23" s="94"/>
      <c r="D23" s="94"/>
      <c r="E23" s="94"/>
      <c r="F23" s="94"/>
      <c r="G23" s="94"/>
      <c r="H23" s="94"/>
      <c r="I23" s="94"/>
      <c r="J23" s="94"/>
      <c r="K23" s="94"/>
      <c r="M23" s="375"/>
      <c r="N23" s="375"/>
      <c r="O23" s="375"/>
      <c r="P23" s="375"/>
      <c r="Q23" s="375"/>
      <c r="R23" s="375"/>
      <c r="S23" s="375"/>
      <c r="T23" s="375"/>
      <c r="U23" s="375"/>
      <c r="V23" s="375"/>
      <c r="W23" s="375"/>
      <c r="X23" s="375"/>
      <c r="Y23" s="375"/>
      <c r="Z23" s="375"/>
    </row>
    <row r="24" spans="2:26" ht="12.75" customHeight="1">
      <c r="B24" s="317"/>
      <c r="C24" s="94"/>
      <c r="D24" s="94"/>
      <c r="E24" s="94"/>
      <c r="F24" s="94"/>
      <c r="G24" s="94"/>
      <c r="H24" s="94"/>
      <c r="I24" s="94"/>
      <c r="J24" s="94"/>
      <c r="K24" s="94"/>
      <c r="M24" s="375"/>
      <c r="N24" s="375"/>
      <c r="O24" s="375"/>
      <c r="P24" s="375"/>
      <c r="Q24" s="375"/>
      <c r="R24" s="375"/>
      <c r="S24" s="375"/>
      <c r="T24" s="375"/>
      <c r="U24" s="375"/>
      <c r="V24" s="375"/>
      <c r="W24" s="375"/>
      <c r="X24" s="375"/>
      <c r="Y24" s="375"/>
      <c r="Z24" s="375"/>
    </row>
    <row r="25" spans="2:26" ht="12.75" customHeight="1">
      <c r="B25" s="317"/>
      <c r="C25" s="94"/>
      <c r="D25" s="94"/>
      <c r="E25" s="94"/>
      <c r="F25" s="94"/>
      <c r="G25" s="94"/>
      <c r="H25" s="94"/>
      <c r="I25" s="94"/>
      <c r="J25" s="94"/>
      <c r="K25" s="94"/>
      <c r="M25" s="375"/>
      <c r="N25" s="375"/>
      <c r="O25" s="375"/>
      <c r="P25" s="375"/>
      <c r="Q25" s="375"/>
      <c r="R25" s="375"/>
      <c r="S25" s="375"/>
      <c r="T25" s="375"/>
      <c r="U25" s="375"/>
      <c r="V25" s="375"/>
      <c r="W25" s="375"/>
      <c r="X25" s="375"/>
      <c r="Y25" s="375"/>
      <c r="Z25" s="375"/>
    </row>
    <row r="26" spans="2:26" ht="12.75" customHeight="1">
      <c r="B26" s="317"/>
      <c r="C26" s="94"/>
      <c r="D26" s="94"/>
      <c r="E26" s="94"/>
      <c r="F26" s="94"/>
      <c r="G26" s="94"/>
      <c r="H26" s="94"/>
      <c r="I26" s="94"/>
      <c r="J26" s="94"/>
      <c r="K26" s="94"/>
    </row>
    <row r="27" spans="2:26" ht="12.75" customHeight="1">
      <c r="B27" s="317"/>
      <c r="C27" s="94"/>
      <c r="D27" s="94"/>
      <c r="E27" s="94"/>
      <c r="F27" s="94"/>
      <c r="G27" s="94"/>
      <c r="H27" s="94"/>
      <c r="I27" s="94"/>
      <c r="J27" s="94"/>
      <c r="K27" s="94"/>
      <c r="M27" s="375" t="s">
        <v>400</v>
      </c>
      <c r="N27" s="375"/>
      <c r="O27" s="375"/>
      <c r="P27" s="375"/>
      <c r="Q27" s="375"/>
      <c r="R27" s="375"/>
      <c r="S27" s="375"/>
      <c r="T27" s="375"/>
      <c r="U27" s="375"/>
      <c r="V27" s="375"/>
      <c r="W27" s="375"/>
      <c r="X27" s="375"/>
      <c r="Y27" s="375"/>
      <c r="Z27" s="375"/>
    </row>
    <row r="28" spans="2:26" ht="12.75" customHeight="1">
      <c r="B28" s="317"/>
      <c r="C28" s="94"/>
      <c r="D28" s="94"/>
      <c r="E28" s="94"/>
      <c r="F28" s="94"/>
      <c r="G28" s="94"/>
      <c r="H28" s="94"/>
      <c r="I28" s="94"/>
      <c r="J28" s="94"/>
      <c r="K28" s="94"/>
      <c r="M28" s="375"/>
      <c r="N28" s="375"/>
      <c r="O28" s="375"/>
      <c r="P28" s="375"/>
      <c r="Q28" s="375"/>
      <c r="R28" s="375"/>
      <c r="S28" s="375"/>
      <c r="T28" s="375"/>
      <c r="U28" s="375"/>
      <c r="V28" s="375"/>
      <c r="W28" s="375"/>
      <c r="X28" s="375"/>
      <c r="Y28" s="375"/>
      <c r="Z28" s="375"/>
    </row>
    <row r="29" spans="2:26" ht="12.75" customHeight="1">
      <c r="B29" s="317"/>
      <c r="C29" s="94"/>
      <c r="D29" s="94"/>
      <c r="E29" s="94"/>
      <c r="F29" s="94"/>
      <c r="G29" s="94"/>
      <c r="H29" s="94"/>
      <c r="I29" s="94"/>
      <c r="J29" s="94"/>
      <c r="K29" s="94"/>
      <c r="M29" s="375"/>
      <c r="N29" s="375"/>
      <c r="O29" s="375"/>
      <c r="P29" s="375"/>
      <c r="Q29" s="375"/>
      <c r="R29" s="375"/>
      <c r="S29" s="375"/>
      <c r="T29" s="375"/>
      <c r="U29" s="375"/>
      <c r="V29" s="375"/>
      <c r="W29" s="375"/>
      <c r="X29" s="375"/>
      <c r="Y29" s="375"/>
      <c r="Z29" s="375"/>
    </row>
    <row r="30" spans="2:26" ht="12.75" customHeight="1">
      <c r="B30" s="317"/>
      <c r="C30" s="94"/>
      <c r="D30" s="94"/>
      <c r="E30" s="94"/>
      <c r="F30" s="94"/>
      <c r="G30" s="94"/>
      <c r="H30" s="94"/>
      <c r="I30" s="94"/>
      <c r="J30" s="94"/>
      <c r="K30" s="94"/>
      <c r="M30" s="375"/>
      <c r="N30" s="375"/>
      <c r="O30" s="375"/>
      <c r="P30" s="375"/>
      <c r="Q30" s="375"/>
      <c r="R30" s="375"/>
      <c r="S30" s="375"/>
      <c r="T30" s="375"/>
      <c r="U30" s="375"/>
      <c r="V30" s="375"/>
      <c r="W30" s="375"/>
      <c r="X30" s="375"/>
      <c r="Y30" s="375"/>
      <c r="Z30" s="375"/>
    </row>
    <row r="31" spans="2:26" ht="12.75" customHeight="1">
      <c r="B31" s="317"/>
      <c r="C31" s="94"/>
      <c r="D31" s="94"/>
      <c r="E31" s="94"/>
      <c r="F31" s="94"/>
      <c r="G31" s="94"/>
      <c r="H31" s="94"/>
      <c r="I31" s="94"/>
      <c r="J31" s="94"/>
      <c r="K31" s="94"/>
      <c r="M31" s="375"/>
      <c r="N31" s="375"/>
      <c r="O31" s="375"/>
      <c r="P31" s="375"/>
      <c r="Q31" s="375"/>
      <c r="R31" s="375"/>
      <c r="S31" s="375"/>
      <c r="T31" s="375"/>
      <c r="U31" s="375"/>
      <c r="V31" s="375"/>
      <c r="W31" s="375"/>
      <c r="X31" s="375"/>
      <c r="Y31" s="375"/>
      <c r="Z31" s="375"/>
    </row>
    <row r="32" spans="2:26" ht="12.75" customHeight="1">
      <c r="B32" s="317"/>
      <c r="C32" s="94"/>
      <c r="D32" s="94"/>
      <c r="E32" s="94"/>
      <c r="F32" s="94"/>
      <c r="G32" s="94"/>
      <c r="H32" s="94"/>
      <c r="I32" s="94"/>
      <c r="J32" s="94"/>
      <c r="K32" s="94"/>
    </row>
    <row r="33" spans="2:33" ht="12.75" customHeight="1">
      <c r="B33" s="317"/>
      <c r="C33" s="94"/>
      <c r="D33" s="94"/>
      <c r="E33" s="94"/>
      <c r="F33" s="94"/>
      <c r="G33" s="94"/>
      <c r="H33" s="94"/>
      <c r="I33" s="94"/>
      <c r="J33" s="94"/>
      <c r="K33" s="94"/>
    </row>
    <row r="34" spans="2:33" ht="12.75" customHeight="1">
      <c r="B34" s="317"/>
      <c r="C34" s="94"/>
      <c r="D34" s="94"/>
      <c r="E34" s="94"/>
      <c r="F34" s="94"/>
      <c r="G34" s="94"/>
      <c r="H34" s="94"/>
      <c r="I34" s="94"/>
      <c r="J34" s="94"/>
      <c r="K34" s="94"/>
      <c r="M34" s="376" t="s">
        <v>538</v>
      </c>
      <c r="N34" s="376"/>
      <c r="O34" s="376"/>
      <c r="P34" s="376"/>
      <c r="Q34" s="376"/>
      <c r="R34" s="103"/>
      <c r="S34" s="103"/>
      <c r="T34" s="103"/>
      <c r="U34" s="103"/>
      <c r="V34" s="323" t="s">
        <v>519</v>
      </c>
      <c r="W34" s="324"/>
      <c r="X34" s="103"/>
      <c r="Y34" s="329" t="s">
        <v>520</v>
      </c>
      <c r="Z34" s="339"/>
    </row>
    <row r="35" spans="2:33" ht="12.75" customHeight="1">
      <c r="B35" s="317"/>
      <c r="C35" s="94"/>
      <c r="D35" s="94"/>
      <c r="E35" s="94"/>
      <c r="F35" s="94"/>
      <c r="G35" s="94"/>
      <c r="H35" s="94"/>
      <c r="I35" s="94"/>
      <c r="J35" s="94"/>
      <c r="K35" s="94"/>
      <c r="M35" s="376"/>
      <c r="N35" s="376"/>
      <c r="O35" s="376"/>
      <c r="P35" s="376"/>
      <c r="Q35" s="376"/>
      <c r="R35" s="103"/>
      <c r="S35" s="103"/>
      <c r="T35" s="103"/>
      <c r="U35" s="103"/>
      <c r="V35" s="325"/>
      <c r="W35" s="326"/>
      <c r="X35" s="103"/>
      <c r="Y35" s="340"/>
      <c r="Z35" s="341"/>
    </row>
    <row r="36" spans="2:33" ht="12.75" customHeight="1">
      <c r="B36" s="317"/>
      <c r="C36" s="94"/>
      <c r="D36" s="94"/>
      <c r="E36" s="94"/>
      <c r="F36" s="94"/>
      <c r="G36" s="94"/>
      <c r="H36" s="94"/>
      <c r="I36" s="94"/>
      <c r="J36" s="94"/>
      <c r="K36" s="94"/>
      <c r="M36" s="376"/>
      <c r="N36" s="376"/>
      <c r="O36" s="376"/>
      <c r="P36" s="376"/>
      <c r="Q36" s="376"/>
      <c r="R36" s="103"/>
      <c r="S36" s="103"/>
      <c r="T36" s="103"/>
      <c r="U36" s="103"/>
      <c r="V36" s="325"/>
      <c r="W36" s="326"/>
      <c r="X36" s="103"/>
      <c r="Y36" s="340"/>
      <c r="Z36" s="341"/>
    </row>
    <row r="37" spans="2:33" ht="12.75" customHeight="1">
      <c r="B37" s="317"/>
      <c r="C37" s="94"/>
      <c r="D37" s="94"/>
      <c r="E37" s="94"/>
      <c r="F37" s="94"/>
      <c r="G37" s="94"/>
      <c r="H37" s="94"/>
      <c r="I37" s="94"/>
      <c r="J37" s="94"/>
      <c r="K37" s="94"/>
      <c r="M37" s="376"/>
      <c r="N37" s="376"/>
      <c r="O37" s="376"/>
      <c r="P37" s="376"/>
      <c r="Q37" s="376"/>
      <c r="R37" s="103"/>
      <c r="S37" s="103"/>
      <c r="T37" s="103"/>
      <c r="U37" s="103"/>
      <c r="V37" s="325"/>
      <c r="W37" s="326"/>
      <c r="X37" s="103"/>
      <c r="Y37" s="340"/>
      <c r="Z37" s="341"/>
    </row>
    <row r="38" spans="2:33" ht="12.75" customHeight="1">
      <c r="B38" s="317"/>
      <c r="C38" s="94"/>
      <c r="D38" s="94"/>
      <c r="E38" s="94"/>
      <c r="F38" s="94"/>
      <c r="G38" s="94"/>
      <c r="H38" s="94"/>
      <c r="I38" s="94"/>
      <c r="J38" s="94"/>
      <c r="K38" s="94"/>
      <c r="M38" s="376"/>
      <c r="N38" s="376"/>
      <c r="O38" s="376"/>
      <c r="P38" s="376"/>
      <c r="Q38" s="376"/>
      <c r="R38" s="103"/>
      <c r="S38" s="103"/>
      <c r="T38" s="103"/>
      <c r="U38" s="103"/>
      <c r="V38" s="327"/>
      <c r="W38" s="328"/>
      <c r="X38" s="103"/>
      <c r="Y38" s="342"/>
      <c r="Z38" s="343"/>
    </row>
    <row r="39" spans="2:33" ht="12.75" customHeight="1">
      <c r="B39" s="317"/>
      <c r="C39" s="94"/>
      <c r="D39" s="94"/>
      <c r="E39" s="94"/>
      <c r="F39" s="94"/>
      <c r="G39" s="94"/>
      <c r="H39" s="94"/>
      <c r="I39" s="94"/>
      <c r="J39" s="94"/>
      <c r="K39" s="94"/>
      <c r="M39" s="103"/>
      <c r="N39" s="103"/>
      <c r="O39" s="103"/>
      <c r="P39" s="103"/>
      <c r="Q39" s="103"/>
      <c r="R39" s="103"/>
      <c r="S39" s="103"/>
      <c r="T39" s="103"/>
      <c r="U39" s="104"/>
      <c r="V39" s="104"/>
      <c r="W39" s="104"/>
      <c r="X39" s="103"/>
      <c r="Y39" s="103"/>
      <c r="Z39" s="103"/>
    </row>
    <row r="40" spans="2:33" ht="12.75" customHeight="1">
      <c r="B40" s="317"/>
      <c r="C40" s="94"/>
      <c r="D40" s="94"/>
      <c r="E40" s="94"/>
      <c r="F40" s="94"/>
      <c r="G40" s="94"/>
      <c r="H40" s="94"/>
      <c r="I40" s="94"/>
      <c r="J40" s="94"/>
      <c r="K40" s="94"/>
      <c r="M40" s="103"/>
      <c r="N40" s="103"/>
      <c r="O40" s="103"/>
      <c r="P40" s="103"/>
      <c r="Q40" s="103"/>
      <c r="R40" s="103"/>
      <c r="S40" s="103"/>
      <c r="T40" s="103"/>
      <c r="U40" s="104"/>
      <c r="V40" s="104"/>
      <c r="W40" s="104"/>
      <c r="X40" s="103"/>
      <c r="Y40" s="103"/>
      <c r="Z40" s="103"/>
    </row>
    <row r="41" spans="2:33" ht="12.75" customHeight="1">
      <c r="B41" s="317"/>
      <c r="C41" s="94"/>
      <c r="D41" s="94"/>
      <c r="E41" s="94"/>
      <c r="F41" s="94"/>
      <c r="G41" s="94"/>
      <c r="H41" s="94"/>
      <c r="I41" s="94"/>
      <c r="J41" s="94"/>
      <c r="K41" s="94"/>
      <c r="M41" s="329" t="s">
        <v>535</v>
      </c>
      <c r="N41" s="339"/>
      <c r="O41" s="103"/>
      <c r="P41" s="329" t="s">
        <v>401</v>
      </c>
      <c r="Q41" s="339"/>
      <c r="R41" s="103"/>
      <c r="S41" s="329" t="s">
        <v>402</v>
      </c>
      <c r="T41" s="339"/>
      <c r="U41" s="103"/>
      <c r="V41" s="329" t="s">
        <v>403</v>
      </c>
      <c r="W41" s="339"/>
      <c r="X41" s="103"/>
      <c r="Y41" s="329" t="s">
        <v>404</v>
      </c>
      <c r="Z41" s="339"/>
    </row>
    <row r="42" spans="2:33" ht="12.75" customHeight="1">
      <c r="B42" s="317"/>
      <c r="C42" s="94"/>
      <c r="D42" s="94"/>
      <c r="E42" s="94"/>
      <c r="F42" s="94"/>
      <c r="G42" s="94"/>
      <c r="H42" s="94"/>
      <c r="I42" s="94"/>
      <c r="J42" s="94"/>
      <c r="K42" s="94"/>
      <c r="M42" s="340"/>
      <c r="N42" s="341"/>
      <c r="O42" s="103"/>
      <c r="P42" s="340"/>
      <c r="Q42" s="341"/>
      <c r="R42" s="103"/>
      <c r="S42" s="340"/>
      <c r="T42" s="341"/>
      <c r="U42" s="103"/>
      <c r="V42" s="340"/>
      <c r="W42" s="341"/>
      <c r="X42" s="103"/>
      <c r="Y42" s="340"/>
      <c r="Z42" s="341"/>
    </row>
    <row r="43" spans="2:33" ht="12.75" customHeight="1">
      <c r="B43" s="317"/>
      <c r="C43" s="94"/>
      <c r="D43" s="94"/>
      <c r="E43" s="94"/>
      <c r="F43" s="94"/>
      <c r="G43" s="94"/>
      <c r="H43" s="94"/>
      <c r="I43" s="94"/>
      <c r="J43" s="94"/>
      <c r="K43" s="94"/>
      <c r="M43" s="340"/>
      <c r="N43" s="341"/>
      <c r="O43" s="103"/>
      <c r="P43" s="340"/>
      <c r="Q43" s="341"/>
      <c r="R43" s="103"/>
      <c r="S43" s="340"/>
      <c r="T43" s="341"/>
      <c r="U43" s="103"/>
      <c r="V43" s="340"/>
      <c r="W43" s="341"/>
      <c r="X43" s="103"/>
      <c r="Y43" s="340"/>
      <c r="Z43" s="341"/>
    </row>
    <row r="44" spans="2:33" ht="12.75" customHeight="1">
      <c r="B44" s="317"/>
      <c r="C44" s="94"/>
      <c r="D44" s="94"/>
      <c r="E44" s="94"/>
      <c r="F44" s="94"/>
      <c r="G44" s="94"/>
      <c r="H44" s="94"/>
      <c r="I44" s="94"/>
      <c r="J44" s="94"/>
      <c r="K44" s="94"/>
      <c r="M44" s="340"/>
      <c r="N44" s="341"/>
      <c r="O44" s="103"/>
      <c r="P44" s="340"/>
      <c r="Q44" s="341"/>
      <c r="R44" s="103"/>
      <c r="S44" s="340"/>
      <c r="T44" s="341"/>
      <c r="U44" s="103"/>
      <c r="V44" s="340"/>
      <c r="W44" s="341"/>
      <c r="X44" s="103"/>
      <c r="Y44" s="340"/>
      <c r="Z44" s="341"/>
    </row>
    <row r="45" spans="2:33" ht="12.75" customHeight="1">
      <c r="B45" s="317"/>
      <c r="C45" s="94"/>
      <c r="D45" s="94"/>
      <c r="E45" s="94"/>
      <c r="F45" s="94"/>
      <c r="G45" s="94"/>
      <c r="H45" s="94"/>
      <c r="I45" s="94"/>
      <c r="J45" s="94"/>
      <c r="K45" s="94"/>
      <c r="M45" s="342"/>
      <c r="N45" s="343"/>
      <c r="O45" s="103"/>
      <c r="P45" s="342"/>
      <c r="Q45" s="343"/>
      <c r="R45" s="103"/>
      <c r="S45" s="342"/>
      <c r="T45" s="343"/>
      <c r="U45" s="103"/>
      <c r="V45" s="342"/>
      <c r="W45" s="343"/>
      <c r="X45" s="103"/>
      <c r="Y45" s="342"/>
      <c r="Z45" s="343"/>
      <c r="AC45" s="96"/>
      <c r="AD45" s="96"/>
      <c r="AE45" s="96"/>
      <c r="AF45" s="96"/>
      <c r="AG45" s="96"/>
    </row>
    <row r="46" spans="2:33" ht="12.75" customHeight="1">
      <c r="B46" s="317"/>
      <c r="C46" s="94"/>
      <c r="D46" s="94"/>
      <c r="E46" s="94"/>
      <c r="F46" s="94"/>
      <c r="G46" s="94"/>
      <c r="H46" s="94"/>
      <c r="I46" s="94"/>
      <c r="J46" s="94"/>
      <c r="K46" s="94"/>
      <c r="M46" s="103"/>
      <c r="N46" s="103"/>
      <c r="O46" s="103"/>
      <c r="P46" s="103"/>
      <c r="Q46" s="103"/>
      <c r="R46" s="103"/>
      <c r="S46" s="103"/>
      <c r="T46" s="103"/>
      <c r="U46" s="103"/>
      <c r="V46" s="103"/>
      <c r="W46" s="103"/>
      <c r="X46" s="103"/>
      <c r="Y46" s="103"/>
      <c r="Z46" s="103"/>
      <c r="AC46" s="96"/>
      <c r="AD46" s="96"/>
      <c r="AE46" s="96"/>
      <c r="AF46" s="96"/>
      <c r="AG46" s="96"/>
    </row>
    <row r="47" spans="2:33" ht="12.75" customHeight="1">
      <c r="B47" s="317"/>
      <c r="C47" s="94"/>
      <c r="D47" s="94"/>
      <c r="E47" s="94"/>
      <c r="F47" s="94"/>
      <c r="G47" s="94"/>
      <c r="H47" s="94"/>
      <c r="I47" s="94"/>
      <c r="J47" s="94"/>
      <c r="K47" s="94"/>
      <c r="M47" s="103"/>
      <c r="N47" s="103"/>
      <c r="O47" s="103"/>
      <c r="P47" s="103"/>
      <c r="Q47" s="103"/>
      <c r="R47" s="103"/>
      <c r="S47" s="103"/>
      <c r="T47" s="103"/>
      <c r="U47" s="103"/>
      <c r="V47" s="103"/>
      <c r="W47" s="103"/>
      <c r="X47" s="103"/>
      <c r="Y47" s="103"/>
      <c r="Z47" s="103"/>
      <c r="AC47" s="96"/>
      <c r="AD47" s="96"/>
      <c r="AE47" s="96"/>
      <c r="AF47" s="96"/>
      <c r="AG47" s="96"/>
    </row>
    <row r="48" spans="2:33" ht="12.75" customHeight="1">
      <c r="B48" s="317"/>
      <c r="C48" s="94"/>
      <c r="D48" s="94"/>
      <c r="E48" s="94"/>
      <c r="F48" s="94"/>
      <c r="G48" s="94"/>
      <c r="H48" s="94"/>
      <c r="I48" s="94"/>
      <c r="J48" s="94"/>
      <c r="K48" s="94"/>
      <c r="M48" s="329" t="s">
        <v>534</v>
      </c>
      <c r="N48" s="339"/>
      <c r="O48" s="103"/>
      <c r="P48" s="103"/>
      <c r="Q48" s="103"/>
      <c r="R48" s="103"/>
      <c r="S48" s="329" t="s">
        <v>405</v>
      </c>
      <c r="T48" s="339"/>
      <c r="U48" s="103"/>
      <c r="V48" s="329" t="s">
        <v>406</v>
      </c>
      <c r="W48" s="339"/>
      <c r="X48" s="103"/>
      <c r="Y48" s="329" t="s">
        <v>407</v>
      </c>
      <c r="Z48" s="339"/>
      <c r="AC48" s="96"/>
      <c r="AD48" s="96"/>
      <c r="AE48" s="96"/>
      <c r="AF48" s="96"/>
      <c r="AG48" s="96"/>
    </row>
    <row r="49" spans="2:38" ht="12.75" customHeight="1">
      <c r="B49" s="317"/>
      <c r="C49" s="94"/>
      <c r="D49" s="94"/>
      <c r="E49" s="94"/>
      <c r="F49" s="94"/>
      <c r="G49" s="94"/>
      <c r="H49" s="94"/>
      <c r="I49" s="94"/>
      <c r="J49" s="94"/>
      <c r="K49" s="94"/>
      <c r="M49" s="340"/>
      <c r="N49" s="341"/>
      <c r="O49" s="103"/>
      <c r="P49" s="103"/>
      <c r="Q49" s="103"/>
      <c r="R49" s="103"/>
      <c r="S49" s="340"/>
      <c r="T49" s="341"/>
      <c r="U49" s="103"/>
      <c r="V49" s="340"/>
      <c r="W49" s="341"/>
      <c r="X49" s="103"/>
      <c r="Y49" s="340"/>
      <c r="Z49" s="341"/>
      <c r="AC49" s="96"/>
      <c r="AD49" s="96"/>
      <c r="AE49" s="96"/>
      <c r="AF49" s="96"/>
      <c r="AG49" s="96"/>
    </row>
    <row r="50" spans="2:38" ht="12.75" customHeight="1">
      <c r="B50" s="317"/>
      <c r="C50" s="94"/>
      <c r="D50" s="94"/>
      <c r="E50" s="94"/>
      <c r="F50" s="94"/>
      <c r="G50" s="94"/>
      <c r="H50" s="94"/>
      <c r="I50" s="94"/>
      <c r="J50" s="94"/>
      <c r="K50" s="94"/>
      <c r="M50" s="340"/>
      <c r="N50" s="341"/>
      <c r="O50" s="103"/>
      <c r="P50" s="103"/>
      <c r="Q50" s="103"/>
      <c r="R50" s="103"/>
      <c r="S50" s="340"/>
      <c r="T50" s="341"/>
      <c r="U50" s="103"/>
      <c r="V50" s="340"/>
      <c r="W50" s="341"/>
      <c r="X50" s="103"/>
      <c r="Y50" s="340"/>
      <c r="Z50" s="341"/>
      <c r="AC50" s="96"/>
      <c r="AD50" s="96"/>
      <c r="AE50" s="96"/>
      <c r="AF50" s="96"/>
      <c r="AG50" s="96"/>
    </row>
    <row r="51" spans="2:38" ht="12.75" customHeight="1">
      <c r="B51" s="317"/>
      <c r="C51" s="94"/>
      <c r="D51" s="94"/>
      <c r="E51" s="94"/>
      <c r="F51" s="94"/>
      <c r="G51" s="94"/>
      <c r="H51" s="94"/>
      <c r="I51" s="94"/>
      <c r="J51" s="94"/>
      <c r="K51" s="94"/>
      <c r="M51" s="340"/>
      <c r="N51" s="341"/>
      <c r="O51" s="103"/>
      <c r="P51" s="103"/>
      <c r="Q51" s="103"/>
      <c r="R51" s="103"/>
      <c r="S51" s="340"/>
      <c r="T51" s="341"/>
      <c r="U51" s="103"/>
      <c r="V51" s="340"/>
      <c r="W51" s="341"/>
      <c r="X51" s="103"/>
      <c r="Y51" s="340"/>
      <c r="Z51" s="341"/>
      <c r="AC51" s="96"/>
      <c r="AD51" s="96"/>
      <c r="AE51" s="96"/>
      <c r="AF51" s="96"/>
      <c r="AG51" s="96"/>
    </row>
    <row r="52" spans="2:38" ht="12.75" customHeight="1">
      <c r="B52" s="317"/>
      <c r="C52" s="94"/>
      <c r="D52" s="94"/>
      <c r="E52" s="94"/>
      <c r="F52" s="94"/>
      <c r="G52" s="94"/>
      <c r="H52" s="94"/>
      <c r="I52" s="94"/>
      <c r="J52" s="94"/>
      <c r="K52" s="94"/>
      <c r="M52" s="342"/>
      <c r="N52" s="343"/>
      <c r="O52" s="103"/>
      <c r="P52" s="103"/>
      <c r="Q52" s="103"/>
      <c r="R52" s="103"/>
      <c r="S52" s="342"/>
      <c r="T52" s="343"/>
      <c r="U52" s="103"/>
      <c r="V52" s="342"/>
      <c r="W52" s="343"/>
      <c r="X52" s="103"/>
      <c r="Y52" s="342"/>
      <c r="Z52" s="343"/>
      <c r="AC52" s="96"/>
      <c r="AD52" s="96"/>
      <c r="AE52" s="96"/>
      <c r="AF52" s="96"/>
      <c r="AG52" s="96"/>
    </row>
    <row r="53" spans="2:38" ht="15">
      <c r="U53" s="96"/>
      <c r="V53" s="96"/>
      <c r="W53" s="96"/>
      <c r="X53" s="96"/>
    </row>
    <row r="54" spans="2:38" ht="15">
      <c r="U54" s="96"/>
      <c r="V54" s="96"/>
      <c r="W54" s="96"/>
      <c r="X54" s="96"/>
    </row>
    <row r="55" spans="2:38" ht="15" customHeight="1">
      <c r="B55" s="322" t="s">
        <v>160</v>
      </c>
      <c r="D55" s="363" t="s">
        <v>521</v>
      </c>
      <c r="E55" s="364"/>
      <c r="F55" s="364"/>
      <c r="G55" s="364"/>
      <c r="H55" s="364"/>
      <c r="I55" s="364"/>
      <c r="J55" s="364"/>
      <c r="K55" s="364"/>
      <c r="L55" s="364"/>
      <c r="M55" s="364"/>
      <c r="N55" s="364"/>
      <c r="O55" s="364"/>
      <c r="P55" s="364"/>
      <c r="Q55" s="364"/>
      <c r="R55" s="364"/>
      <c r="S55" s="364"/>
      <c r="T55" s="364"/>
      <c r="U55" s="364"/>
      <c r="V55" s="364"/>
      <c r="W55" s="364"/>
      <c r="X55" s="364"/>
      <c r="Y55" s="364"/>
      <c r="Z55" s="364"/>
      <c r="AA55" s="364"/>
      <c r="AB55" s="364"/>
      <c r="AC55" s="364"/>
      <c r="AD55" s="364"/>
      <c r="AE55" s="364"/>
      <c r="AF55" s="364"/>
      <c r="AG55" s="364"/>
      <c r="AH55" s="364"/>
      <c r="AI55" s="364"/>
      <c r="AJ55" s="364"/>
      <c r="AK55" s="364"/>
      <c r="AL55" s="365"/>
    </row>
    <row r="56" spans="2:38" ht="15" customHeight="1">
      <c r="B56" s="322"/>
      <c r="D56" s="366"/>
      <c r="E56" s="367"/>
      <c r="F56" s="367"/>
      <c r="G56" s="367"/>
      <c r="H56" s="367"/>
      <c r="I56" s="367"/>
      <c r="J56" s="367"/>
      <c r="K56" s="367"/>
      <c r="L56" s="367"/>
      <c r="M56" s="367"/>
      <c r="N56" s="367"/>
      <c r="O56" s="367"/>
      <c r="P56" s="367"/>
      <c r="Q56" s="367"/>
      <c r="R56" s="367"/>
      <c r="S56" s="367"/>
      <c r="T56" s="367"/>
      <c r="U56" s="367"/>
      <c r="V56" s="367"/>
      <c r="W56" s="367"/>
      <c r="X56" s="367"/>
      <c r="Y56" s="367"/>
      <c r="Z56" s="367"/>
      <c r="AA56" s="367"/>
      <c r="AB56" s="367"/>
      <c r="AC56" s="367"/>
      <c r="AD56" s="367"/>
      <c r="AE56" s="367"/>
      <c r="AF56" s="367"/>
      <c r="AG56" s="367"/>
      <c r="AH56" s="367"/>
      <c r="AI56" s="367"/>
      <c r="AJ56" s="367"/>
      <c r="AK56" s="367"/>
      <c r="AL56" s="368"/>
    </row>
    <row r="57" spans="2:38" ht="15" customHeight="1">
      <c r="B57" s="322"/>
      <c r="D57" s="366"/>
      <c r="E57" s="367"/>
      <c r="F57" s="367"/>
      <c r="G57" s="367"/>
      <c r="H57" s="367"/>
      <c r="I57" s="367"/>
      <c r="J57" s="367"/>
      <c r="K57" s="367"/>
      <c r="L57" s="367"/>
      <c r="M57" s="367"/>
      <c r="N57" s="367"/>
      <c r="O57" s="367"/>
      <c r="P57" s="367"/>
      <c r="Q57" s="367"/>
      <c r="R57" s="367"/>
      <c r="S57" s="367"/>
      <c r="T57" s="367"/>
      <c r="U57" s="367"/>
      <c r="V57" s="367"/>
      <c r="W57" s="367"/>
      <c r="X57" s="367"/>
      <c r="Y57" s="367"/>
      <c r="Z57" s="367"/>
      <c r="AA57" s="367"/>
      <c r="AB57" s="367"/>
      <c r="AC57" s="367"/>
      <c r="AD57" s="367"/>
      <c r="AE57" s="367"/>
      <c r="AF57" s="367"/>
      <c r="AG57" s="367"/>
      <c r="AH57" s="367"/>
      <c r="AI57" s="367"/>
      <c r="AJ57" s="367"/>
      <c r="AK57" s="367"/>
      <c r="AL57" s="368"/>
    </row>
    <row r="58" spans="2:38">
      <c r="B58" s="322"/>
      <c r="D58" s="366"/>
      <c r="E58" s="367"/>
      <c r="F58" s="367"/>
      <c r="G58" s="367"/>
      <c r="H58" s="367"/>
      <c r="I58" s="367"/>
      <c r="J58" s="367"/>
      <c r="K58" s="367"/>
      <c r="L58" s="367"/>
      <c r="M58" s="367"/>
      <c r="N58" s="367"/>
      <c r="O58" s="367"/>
      <c r="P58" s="367"/>
      <c r="Q58" s="367"/>
      <c r="R58" s="367"/>
      <c r="S58" s="367"/>
      <c r="T58" s="367"/>
      <c r="U58" s="367"/>
      <c r="V58" s="367"/>
      <c r="W58" s="367"/>
      <c r="X58" s="367"/>
      <c r="Y58" s="367"/>
      <c r="Z58" s="367"/>
      <c r="AA58" s="367"/>
      <c r="AB58" s="367"/>
      <c r="AC58" s="367"/>
      <c r="AD58" s="367"/>
      <c r="AE58" s="367"/>
      <c r="AF58" s="367"/>
      <c r="AG58" s="367"/>
      <c r="AH58" s="367"/>
      <c r="AI58" s="367"/>
      <c r="AJ58" s="367"/>
      <c r="AK58" s="367"/>
      <c r="AL58" s="368"/>
    </row>
    <row r="59" spans="2:38">
      <c r="B59" s="322"/>
      <c r="D59" s="369"/>
      <c r="E59" s="370"/>
      <c r="F59" s="370"/>
      <c r="G59" s="370"/>
      <c r="H59" s="370"/>
      <c r="I59" s="370"/>
      <c r="J59" s="370"/>
      <c r="K59" s="370"/>
      <c r="L59" s="370"/>
      <c r="M59" s="370"/>
      <c r="N59" s="370"/>
      <c r="O59" s="370"/>
      <c r="P59" s="370"/>
      <c r="Q59" s="370"/>
      <c r="R59" s="370"/>
      <c r="S59" s="370"/>
      <c r="T59" s="370"/>
      <c r="U59" s="370"/>
      <c r="V59" s="370"/>
      <c r="W59" s="370"/>
      <c r="X59" s="370"/>
      <c r="Y59" s="370"/>
      <c r="Z59" s="370"/>
      <c r="AA59" s="370"/>
      <c r="AB59" s="370"/>
      <c r="AC59" s="370"/>
      <c r="AD59" s="370"/>
      <c r="AE59" s="370"/>
      <c r="AF59" s="370"/>
      <c r="AG59" s="370"/>
      <c r="AH59" s="370"/>
      <c r="AI59" s="370"/>
      <c r="AJ59" s="370"/>
      <c r="AK59" s="370"/>
      <c r="AL59" s="371"/>
    </row>
    <row r="61" spans="2:38" ht="27" customHeight="1"/>
    <row r="62" spans="2:38" ht="12.75" customHeight="1">
      <c r="B62" s="317" t="s">
        <v>53</v>
      </c>
      <c r="D62" s="323" t="s">
        <v>451</v>
      </c>
      <c r="E62" s="346"/>
      <c r="F62" s="346"/>
      <c r="G62" s="346"/>
      <c r="H62" s="324"/>
      <c r="I62" s="103"/>
      <c r="J62" s="354" t="s">
        <v>522</v>
      </c>
      <c r="K62" s="355"/>
      <c r="L62" s="355"/>
      <c r="M62" s="355"/>
      <c r="N62" s="356"/>
      <c r="O62" s="105"/>
      <c r="P62" s="105"/>
      <c r="Q62" s="105"/>
      <c r="R62" s="105"/>
      <c r="S62" s="329" t="s">
        <v>408</v>
      </c>
      <c r="T62" s="339"/>
      <c r="U62" s="103"/>
      <c r="V62" s="354" t="s">
        <v>409</v>
      </c>
      <c r="W62" s="355"/>
      <c r="X62" s="355"/>
      <c r="Y62" s="355"/>
      <c r="Z62" s="355"/>
      <c r="AA62" s="355"/>
      <c r="AB62" s="355"/>
      <c r="AC62" s="355"/>
      <c r="AD62" s="355"/>
      <c r="AE62" s="355"/>
      <c r="AF62" s="355"/>
      <c r="AG62" s="355"/>
      <c r="AH62" s="355"/>
      <c r="AI62" s="355"/>
      <c r="AJ62" s="355"/>
      <c r="AK62" s="355"/>
      <c r="AL62" s="356"/>
    </row>
    <row r="63" spans="2:38" ht="12.75" customHeight="1">
      <c r="B63" s="317"/>
      <c r="D63" s="325"/>
      <c r="E63" s="347"/>
      <c r="F63" s="347"/>
      <c r="G63" s="347"/>
      <c r="H63" s="326"/>
      <c r="I63" s="103"/>
      <c r="J63" s="357"/>
      <c r="K63" s="358"/>
      <c r="L63" s="358"/>
      <c r="M63" s="358"/>
      <c r="N63" s="359"/>
      <c r="O63" s="105"/>
      <c r="P63" s="105"/>
      <c r="Q63" s="105"/>
      <c r="R63" s="105"/>
      <c r="S63" s="340"/>
      <c r="T63" s="341"/>
      <c r="U63" s="103"/>
      <c r="V63" s="357"/>
      <c r="W63" s="358"/>
      <c r="X63" s="358"/>
      <c r="Y63" s="358"/>
      <c r="Z63" s="358"/>
      <c r="AA63" s="358"/>
      <c r="AB63" s="358"/>
      <c r="AC63" s="358"/>
      <c r="AD63" s="358"/>
      <c r="AE63" s="358"/>
      <c r="AF63" s="358"/>
      <c r="AG63" s="358"/>
      <c r="AH63" s="358"/>
      <c r="AI63" s="358"/>
      <c r="AJ63" s="358"/>
      <c r="AK63" s="358"/>
      <c r="AL63" s="359"/>
    </row>
    <row r="64" spans="2:38" ht="12.75" customHeight="1">
      <c r="B64" s="317"/>
      <c r="D64" s="325"/>
      <c r="E64" s="347"/>
      <c r="F64" s="347"/>
      <c r="G64" s="347"/>
      <c r="H64" s="326"/>
      <c r="I64" s="103"/>
      <c r="J64" s="357"/>
      <c r="K64" s="358"/>
      <c r="L64" s="358"/>
      <c r="M64" s="358"/>
      <c r="N64" s="359"/>
      <c r="O64" s="105"/>
      <c r="P64" s="105"/>
      <c r="Q64" s="105"/>
      <c r="R64" s="105"/>
      <c r="S64" s="340"/>
      <c r="T64" s="341"/>
      <c r="U64" s="103"/>
      <c r="V64" s="357"/>
      <c r="W64" s="358"/>
      <c r="X64" s="358"/>
      <c r="Y64" s="358"/>
      <c r="Z64" s="358"/>
      <c r="AA64" s="358"/>
      <c r="AB64" s="358"/>
      <c r="AC64" s="358"/>
      <c r="AD64" s="358"/>
      <c r="AE64" s="358"/>
      <c r="AF64" s="358"/>
      <c r="AG64" s="358"/>
      <c r="AH64" s="358"/>
      <c r="AI64" s="358"/>
      <c r="AJ64" s="358"/>
      <c r="AK64" s="358"/>
      <c r="AL64" s="359"/>
    </row>
    <row r="65" spans="2:38" ht="12.75" customHeight="1">
      <c r="B65" s="317"/>
      <c r="D65" s="325"/>
      <c r="E65" s="347"/>
      <c r="F65" s="347"/>
      <c r="G65" s="347"/>
      <c r="H65" s="326"/>
      <c r="I65" s="103"/>
      <c r="J65" s="357"/>
      <c r="K65" s="358"/>
      <c r="L65" s="358"/>
      <c r="M65" s="358"/>
      <c r="N65" s="359"/>
      <c r="O65" s="105"/>
      <c r="P65" s="105"/>
      <c r="Q65" s="105"/>
      <c r="R65" s="105"/>
      <c r="S65" s="340"/>
      <c r="T65" s="341"/>
      <c r="U65" s="103"/>
      <c r="V65" s="357"/>
      <c r="W65" s="358"/>
      <c r="X65" s="358"/>
      <c r="Y65" s="358"/>
      <c r="Z65" s="358"/>
      <c r="AA65" s="358"/>
      <c r="AB65" s="358"/>
      <c r="AC65" s="358"/>
      <c r="AD65" s="358"/>
      <c r="AE65" s="358"/>
      <c r="AF65" s="358"/>
      <c r="AG65" s="358"/>
      <c r="AH65" s="358"/>
      <c r="AI65" s="358"/>
      <c r="AJ65" s="358"/>
      <c r="AK65" s="358"/>
      <c r="AL65" s="359"/>
    </row>
    <row r="66" spans="2:38" ht="12.75" customHeight="1">
      <c r="B66" s="317"/>
      <c r="D66" s="325"/>
      <c r="E66" s="347"/>
      <c r="F66" s="347"/>
      <c r="G66" s="347"/>
      <c r="H66" s="326"/>
      <c r="I66" s="103"/>
      <c r="J66" s="357"/>
      <c r="K66" s="358"/>
      <c r="L66" s="358"/>
      <c r="M66" s="358"/>
      <c r="N66" s="359"/>
      <c r="O66" s="105"/>
      <c r="P66" s="105"/>
      <c r="Q66" s="105"/>
      <c r="R66" s="105"/>
      <c r="S66" s="340"/>
      <c r="T66" s="341"/>
      <c r="U66" s="103"/>
      <c r="V66" s="357"/>
      <c r="W66" s="358"/>
      <c r="X66" s="358"/>
      <c r="Y66" s="358"/>
      <c r="Z66" s="358"/>
      <c r="AA66" s="358"/>
      <c r="AB66" s="358"/>
      <c r="AC66" s="358"/>
      <c r="AD66" s="358"/>
      <c r="AE66" s="358"/>
      <c r="AF66" s="358"/>
      <c r="AG66" s="358"/>
      <c r="AH66" s="358"/>
      <c r="AI66" s="358"/>
      <c r="AJ66" s="358"/>
      <c r="AK66" s="358"/>
      <c r="AL66" s="359"/>
    </row>
    <row r="67" spans="2:38" ht="12.75" customHeight="1">
      <c r="B67" s="317"/>
      <c r="D67" s="327"/>
      <c r="E67" s="348"/>
      <c r="F67" s="348"/>
      <c r="G67" s="348"/>
      <c r="H67" s="328"/>
      <c r="I67" s="103"/>
      <c r="J67" s="360"/>
      <c r="K67" s="361"/>
      <c r="L67" s="361"/>
      <c r="M67" s="361"/>
      <c r="N67" s="362"/>
      <c r="O67" s="105"/>
      <c r="P67" s="105"/>
      <c r="Q67" s="105"/>
      <c r="R67" s="105"/>
      <c r="S67" s="342"/>
      <c r="T67" s="343"/>
      <c r="U67" s="103"/>
      <c r="V67" s="360"/>
      <c r="W67" s="361"/>
      <c r="X67" s="361"/>
      <c r="Y67" s="361"/>
      <c r="Z67" s="361"/>
      <c r="AA67" s="361"/>
      <c r="AB67" s="361"/>
      <c r="AC67" s="361"/>
      <c r="AD67" s="361"/>
      <c r="AE67" s="361"/>
      <c r="AF67" s="361"/>
      <c r="AG67" s="361"/>
      <c r="AH67" s="361"/>
      <c r="AI67" s="361"/>
      <c r="AJ67" s="361"/>
      <c r="AK67" s="361"/>
      <c r="AL67" s="362"/>
    </row>
    <row r="68" spans="2:38" ht="12.75" customHeight="1">
      <c r="B68" s="317"/>
      <c r="D68" s="103"/>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row>
    <row r="69" spans="2:38" ht="12.75" customHeight="1">
      <c r="B69" s="317"/>
      <c r="D69" s="103"/>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row>
    <row r="70" spans="2:38" ht="12.75" customHeight="1">
      <c r="B70" s="317"/>
      <c r="D70" s="323" t="s">
        <v>410</v>
      </c>
      <c r="E70" s="324"/>
      <c r="F70" s="103"/>
      <c r="G70" s="329" t="s">
        <v>411</v>
      </c>
      <c r="H70" s="339"/>
      <c r="I70" s="103"/>
      <c r="J70" s="323" t="s">
        <v>412</v>
      </c>
      <c r="K70" s="346"/>
      <c r="L70" s="346"/>
      <c r="M70" s="346"/>
      <c r="N70" s="324"/>
      <c r="O70" s="105"/>
      <c r="P70" s="323" t="s">
        <v>523</v>
      </c>
      <c r="Q70" s="349"/>
      <c r="R70" s="105"/>
      <c r="S70" s="329" t="s">
        <v>413</v>
      </c>
      <c r="T70" s="339"/>
      <c r="U70" s="103"/>
      <c r="V70" s="329" t="s">
        <v>414</v>
      </c>
      <c r="W70" s="339"/>
      <c r="X70" s="103"/>
      <c r="Y70" s="323" t="s">
        <v>524</v>
      </c>
      <c r="Z70" s="324"/>
      <c r="AA70" s="103"/>
      <c r="AB70" s="329" t="s">
        <v>415</v>
      </c>
      <c r="AC70" s="339"/>
      <c r="AD70" s="103"/>
      <c r="AE70" s="329" t="s">
        <v>416</v>
      </c>
      <c r="AF70" s="339"/>
      <c r="AG70" s="103"/>
      <c r="AH70" s="323" t="s">
        <v>417</v>
      </c>
      <c r="AI70" s="346"/>
      <c r="AJ70" s="346"/>
      <c r="AK70" s="346"/>
      <c r="AL70" s="324"/>
    </row>
    <row r="71" spans="2:38" ht="12.75" customHeight="1">
      <c r="B71" s="317"/>
      <c r="D71" s="325"/>
      <c r="E71" s="326"/>
      <c r="F71" s="103"/>
      <c r="G71" s="340"/>
      <c r="H71" s="341"/>
      <c r="I71" s="103"/>
      <c r="J71" s="325"/>
      <c r="K71" s="347"/>
      <c r="L71" s="347"/>
      <c r="M71" s="347"/>
      <c r="N71" s="326"/>
      <c r="O71" s="105"/>
      <c r="P71" s="350"/>
      <c r="Q71" s="351"/>
      <c r="R71" s="105"/>
      <c r="S71" s="340"/>
      <c r="T71" s="341"/>
      <c r="U71" s="103"/>
      <c r="V71" s="340"/>
      <c r="W71" s="341"/>
      <c r="X71" s="103"/>
      <c r="Y71" s="325"/>
      <c r="Z71" s="326"/>
      <c r="AA71" s="103"/>
      <c r="AB71" s="340"/>
      <c r="AC71" s="341"/>
      <c r="AD71" s="103"/>
      <c r="AE71" s="340"/>
      <c r="AF71" s="341"/>
      <c r="AG71" s="103"/>
      <c r="AH71" s="325"/>
      <c r="AI71" s="347"/>
      <c r="AJ71" s="347"/>
      <c r="AK71" s="347"/>
      <c r="AL71" s="326"/>
    </row>
    <row r="72" spans="2:38" ht="12.75" customHeight="1">
      <c r="B72" s="317"/>
      <c r="D72" s="325"/>
      <c r="E72" s="326"/>
      <c r="F72" s="103"/>
      <c r="G72" s="340"/>
      <c r="H72" s="341"/>
      <c r="I72" s="103"/>
      <c r="J72" s="325"/>
      <c r="K72" s="347"/>
      <c r="L72" s="347"/>
      <c r="M72" s="347"/>
      <c r="N72" s="326"/>
      <c r="O72" s="105"/>
      <c r="P72" s="350"/>
      <c r="Q72" s="351"/>
      <c r="R72" s="105"/>
      <c r="S72" s="340"/>
      <c r="T72" s="341"/>
      <c r="U72" s="103"/>
      <c r="V72" s="340"/>
      <c r="W72" s="341"/>
      <c r="X72" s="103"/>
      <c r="Y72" s="325"/>
      <c r="Z72" s="326"/>
      <c r="AA72" s="103"/>
      <c r="AB72" s="340"/>
      <c r="AC72" s="341"/>
      <c r="AD72" s="103"/>
      <c r="AE72" s="340"/>
      <c r="AF72" s="341"/>
      <c r="AG72" s="103"/>
      <c r="AH72" s="325"/>
      <c r="AI72" s="347"/>
      <c r="AJ72" s="347"/>
      <c r="AK72" s="347"/>
      <c r="AL72" s="326"/>
    </row>
    <row r="73" spans="2:38" ht="12.75" customHeight="1">
      <c r="B73" s="317"/>
      <c r="D73" s="325"/>
      <c r="E73" s="326"/>
      <c r="F73" s="103"/>
      <c r="G73" s="340"/>
      <c r="H73" s="341"/>
      <c r="I73" s="103"/>
      <c r="J73" s="325"/>
      <c r="K73" s="347"/>
      <c r="L73" s="347"/>
      <c r="M73" s="347"/>
      <c r="N73" s="326"/>
      <c r="O73" s="105"/>
      <c r="P73" s="350"/>
      <c r="Q73" s="351"/>
      <c r="R73" s="105"/>
      <c r="S73" s="340"/>
      <c r="T73" s="341"/>
      <c r="U73" s="103"/>
      <c r="V73" s="340"/>
      <c r="W73" s="341"/>
      <c r="X73" s="103"/>
      <c r="Y73" s="325"/>
      <c r="Z73" s="326"/>
      <c r="AA73" s="103"/>
      <c r="AB73" s="340"/>
      <c r="AC73" s="341"/>
      <c r="AD73" s="103"/>
      <c r="AE73" s="340"/>
      <c r="AF73" s="341"/>
      <c r="AG73" s="103"/>
      <c r="AH73" s="325"/>
      <c r="AI73" s="347"/>
      <c r="AJ73" s="347"/>
      <c r="AK73" s="347"/>
      <c r="AL73" s="326"/>
    </row>
    <row r="74" spans="2:38" ht="12.75" customHeight="1">
      <c r="B74" s="317"/>
      <c r="D74" s="325"/>
      <c r="E74" s="326"/>
      <c r="F74" s="103"/>
      <c r="G74" s="342"/>
      <c r="H74" s="343"/>
      <c r="I74" s="103"/>
      <c r="J74" s="327"/>
      <c r="K74" s="348"/>
      <c r="L74" s="348"/>
      <c r="M74" s="348"/>
      <c r="N74" s="328"/>
      <c r="O74" s="105"/>
      <c r="P74" s="352"/>
      <c r="Q74" s="353"/>
      <c r="R74" s="105"/>
      <c r="S74" s="342"/>
      <c r="T74" s="343"/>
      <c r="U74" s="103"/>
      <c r="V74" s="342"/>
      <c r="W74" s="343"/>
      <c r="X74" s="103"/>
      <c r="Y74" s="327"/>
      <c r="Z74" s="328"/>
      <c r="AA74" s="103"/>
      <c r="AB74" s="342"/>
      <c r="AC74" s="343"/>
      <c r="AD74" s="103"/>
      <c r="AE74" s="342"/>
      <c r="AF74" s="343"/>
      <c r="AG74" s="103"/>
      <c r="AH74" s="327"/>
      <c r="AI74" s="348"/>
      <c r="AJ74" s="348"/>
      <c r="AK74" s="348"/>
      <c r="AL74" s="328"/>
    </row>
    <row r="75" spans="2:38" ht="12.75" customHeight="1">
      <c r="B75" s="317"/>
      <c r="D75" s="327"/>
      <c r="E75" s="328"/>
      <c r="F75" s="103"/>
      <c r="G75" s="103"/>
      <c r="H75" s="103"/>
      <c r="I75" s="103"/>
      <c r="J75" s="103"/>
      <c r="K75" s="103"/>
      <c r="L75" s="103"/>
      <c r="M75" s="103"/>
      <c r="N75" s="103"/>
      <c r="O75" s="103"/>
      <c r="P75" s="103"/>
      <c r="Q75" s="103"/>
      <c r="R75" s="103"/>
      <c r="S75" s="103"/>
      <c r="T75" s="103"/>
      <c r="U75" s="103"/>
      <c r="V75" s="103"/>
      <c r="W75" s="103"/>
      <c r="X75" s="103"/>
      <c r="Y75" s="103"/>
      <c r="Z75" s="103"/>
      <c r="AA75" s="103"/>
      <c r="AB75" s="103"/>
      <c r="AC75" s="103"/>
      <c r="AD75" s="103"/>
      <c r="AE75" s="103"/>
      <c r="AF75" s="103"/>
      <c r="AG75" s="103"/>
      <c r="AH75" s="103"/>
      <c r="AI75" s="103"/>
      <c r="AJ75" s="103"/>
      <c r="AK75" s="103"/>
      <c r="AL75" s="103"/>
    </row>
    <row r="76" spans="2:38" ht="12.75" customHeight="1">
      <c r="B76" s="317"/>
      <c r="D76" s="103"/>
      <c r="E76" s="103"/>
      <c r="F76" s="103"/>
      <c r="G76" s="103"/>
      <c r="H76" s="103"/>
      <c r="I76" s="103"/>
      <c r="J76" s="103"/>
      <c r="K76" s="103"/>
      <c r="L76" s="103"/>
      <c r="M76" s="103"/>
      <c r="N76" s="103"/>
      <c r="O76" s="103"/>
      <c r="P76" s="103"/>
      <c r="Q76" s="103"/>
      <c r="R76" s="103"/>
      <c r="S76" s="103"/>
      <c r="T76" s="103"/>
      <c r="U76" s="103"/>
      <c r="V76" s="103"/>
      <c r="W76" s="103"/>
      <c r="X76" s="103"/>
      <c r="Y76" s="103"/>
      <c r="Z76" s="103"/>
      <c r="AA76" s="103"/>
      <c r="AB76" s="103"/>
      <c r="AC76" s="103"/>
      <c r="AD76" s="103"/>
      <c r="AE76" s="103"/>
      <c r="AF76" s="103"/>
      <c r="AG76" s="103"/>
      <c r="AH76" s="103"/>
      <c r="AI76" s="103"/>
      <c r="AJ76" s="103"/>
      <c r="AK76" s="103"/>
      <c r="AL76" s="103"/>
    </row>
    <row r="77" spans="2:38" ht="12.75" customHeight="1">
      <c r="B77" s="317"/>
      <c r="D77" s="329" t="s">
        <v>418</v>
      </c>
      <c r="E77" s="339"/>
      <c r="F77" s="103"/>
      <c r="G77" s="329" t="s">
        <v>419</v>
      </c>
      <c r="H77" s="339"/>
      <c r="I77" s="103"/>
      <c r="J77" s="323" t="s">
        <v>420</v>
      </c>
      <c r="K77" s="324"/>
      <c r="L77" s="103"/>
      <c r="M77" s="323" t="s">
        <v>421</v>
      </c>
      <c r="N77" s="324"/>
      <c r="O77" s="105"/>
      <c r="P77" s="105"/>
      <c r="Q77" s="105"/>
      <c r="R77" s="103"/>
      <c r="S77" s="329" t="s">
        <v>422</v>
      </c>
      <c r="T77" s="339"/>
      <c r="U77" s="103"/>
      <c r="V77" s="329" t="s">
        <v>423</v>
      </c>
      <c r="W77" s="330"/>
      <c r="X77" s="103"/>
      <c r="Y77" s="329" t="s">
        <v>424</v>
      </c>
      <c r="Z77" s="330"/>
      <c r="AA77" s="103"/>
      <c r="AB77" s="323" t="s">
        <v>425</v>
      </c>
      <c r="AC77" s="324"/>
      <c r="AD77" s="105"/>
      <c r="AE77" s="323" t="s">
        <v>525</v>
      </c>
      <c r="AF77" s="324"/>
      <c r="AG77" s="106"/>
      <c r="AH77" s="323" t="s">
        <v>526</v>
      </c>
      <c r="AI77" s="324"/>
      <c r="AJ77" s="105"/>
      <c r="AK77" s="329" t="s">
        <v>426</v>
      </c>
      <c r="AL77" s="339"/>
    </row>
    <row r="78" spans="2:38" ht="12.75" customHeight="1">
      <c r="B78" s="317"/>
      <c r="D78" s="340"/>
      <c r="E78" s="341"/>
      <c r="F78" s="103"/>
      <c r="G78" s="340"/>
      <c r="H78" s="341"/>
      <c r="I78" s="103"/>
      <c r="J78" s="325"/>
      <c r="K78" s="326"/>
      <c r="L78" s="103"/>
      <c r="M78" s="325"/>
      <c r="N78" s="326"/>
      <c r="O78" s="105"/>
      <c r="P78" s="105"/>
      <c r="Q78" s="105"/>
      <c r="R78" s="103"/>
      <c r="S78" s="340"/>
      <c r="T78" s="341"/>
      <c r="U78" s="103"/>
      <c r="V78" s="331"/>
      <c r="W78" s="332"/>
      <c r="X78" s="103"/>
      <c r="Y78" s="331"/>
      <c r="Z78" s="332"/>
      <c r="AA78" s="103"/>
      <c r="AB78" s="325"/>
      <c r="AC78" s="326"/>
      <c r="AD78" s="105"/>
      <c r="AE78" s="325"/>
      <c r="AF78" s="326"/>
      <c r="AG78" s="106"/>
      <c r="AH78" s="325"/>
      <c r="AI78" s="326"/>
      <c r="AJ78" s="105"/>
      <c r="AK78" s="340"/>
      <c r="AL78" s="341"/>
    </row>
    <row r="79" spans="2:38" ht="12.75" customHeight="1">
      <c r="B79" s="317"/>
      <c r="D79" s="340"/>
      <c r="E79" s="341"/>
      <c r="F79" s="103"/>
      <c r="G79" s="340"/>
      <c r="H79" s="341"/>
      <c r="I79" s="103"/>
      <c r="J79" s="325"/>
      <c r="K79" s="326"/>
      <c r="L79" s="103"/>
      <c r="M79" s="325"/>
      <c r="N79" s="326"/>
      <c r="O79" s="105"/>
      <c r="P79" s="105"/>
      <c r="Q79" s="105"/>
      <c r="R79" s="103"/>
      <c r="S79" s="340"/>
      <c r="T79" s="341"/>
      <c r="U79" s="103"/>
      <c r="V79" s="331"/>
      <c r="W79" s="332"/>
      <c r="X79" s="103"/>
      <c r="Y79" s="331"/>
      <c r="Z79" s="332"/>
      <c r="AA79" s="103"/>
      <c r="AB79" s="325"/>
      <c r="AC79" s="326"/>
      <c r="AD79" s="105"/>
      <c r="AE79" s="325"/>
      <c r="AF79" s="326"/>
      <c r="AG79" s="106"/>
      <c r="AH79" s="325"/>
      <c r="AI79" s="326"/>
      <c r="AJ79" s="105"/>
      <c r="AK79" s="340"/>
      <c r="AL79" s="341"/>
    </row>
    <row r="80" spans="2:38" ht="12.75" customHeight="1">
      <c r="B80" s="317"/>
      <c r="D80" s="340"/>
      <c r="E80" s="341"/>
      <c r="F80" s="103"/>
      <c r="G80" s="340"/>
      <c r="H80" s="341"/>
      <c r="I80" s="103"/>
      <c r="J80" s="325"/>
      <c r="K80" s="326"/>
      <c r="L80" s="103"/>
      <c r="M80" s="325"/>
      <c r="N80" s="326"/>
      <c r="O80" s="105"/>
      <c r="P80" s="105"/>
      <c r="Q80" s="105"/>
      <c r="R80" s="103"/>
      <c r="S80" s="340"/>
      <c r="T80" s="341"/>
      <c r="U80" s="103"/>
      <c r="V80" s="331"/>
      <c r="W80" s="332"/>
      <c r="X80" s="103"/>
      <c r="Y80" s="331"/>
      <c r="Z80" s="332"/>
      <c r="AA80" s="103"/>
      <c r="AB80" s="325"/>
      <c r="AC80" s="326"/>
      <c r="AD80" s="105"/>
      <c r="AE80" s="325"/>
      <c r="AF80" s="326"/>
      <c r="AG80" s="106"/>
      <c r="AH80" s="325"/>
      <c r="AI80" s="326"/>
      <c r="AJ80" s="105"/>
      <c r="AK80" s="340"/>
      <c r="AL80" s="341"/>
    </row>
    <row r="81" spans="2:38" ht="12.75" customHeight="1">
      <c r="B81" s="317"/>
      <c r="D81" s="342"/>
      <c r="E81" s="343"/>
      <c r="F81" s="103"/>
      <c r="G81" s="342"/>
      <c r="H81" s="343"/>
      <c r="I81" s="103"/>
      <c r="J81" s="327"/>
      <c r="K81" s="328"/>
      <c r="L81" s="103"/>
      <c r="M81" s="327"/>
      <c r="N81" s="328"/>
      <c r="O81" s="105"/>
      <c r="P81" s="105"/>
      <c r="Q81" s="105"/>
      <c r="R81" s="103"/>
      <c r="S81" s="342"/>
      <c r="T81" s="343"/>
      <c r="U81" s="103"/>
      <c r="V81" s="333"/>
      <c r="W81" s="334"/>
      <c r="X81" s="103"/>
      <c r="Y81" s="333"/>
      <c r="Z81" s="334"/>
      <c r="AA81" s="103"/>
      <c r="AB81" s="327"/>
      <c r="AC81" s="328"/>
      <c r="AD81" s="105"/>
      <c r="AE81" s="327"/>
      <c r="AF81" s="328"/>
      <c r="AG81" s="106"/>
      <c r="AH81" s="327"/>
      <c r="AI81" s="328"/>
      <c r="AJ81" s="105"/>
      <c r="AK81" s="342"/>
      <c r="AL81" s="343"/>
    </row>
    <row r="82" spans="2:38" ht="12.75" customHeight="1">
      <c r="B82" s="317"/>
      <c r="D82" s="103"/>
      <c r="E82" s="103"/>
      <c r="F82" s="103"/>
      <c r="G82" s="103"/>
      <c r="H82" s="103"/>
      <c r="I82" s="103"/>
      <c r="J82" s="103"/>
      <c r="K82" s="103"/>
      <c r="L82" s="103"/>
      <c r="M82" s="103"/>
      <c r="N82" s="103"/>
      <c r="O82" s="103"/>
      <c r="P82" s="103"/>
      <c r="Q82" s="103"/>
      <c r="R82" s="103"/>
      <c r="S82" s="103"/>
      <c r="T82" s="103"/>
      <c r="U82" s="103"/>
      <c r="V82" s="103"/>
      <c r="W82" s="103"/>
      <c r="X82" s="103"/>
      <c r="Y82" s="103"/>
      <c r="Z82" s="103"/>
      <c r="AA82" s="103"/>
      <c r="AB82" s="103"/>
      <c r="AC82" s="103"/>
      <c r="AD82" s="103"/>
      <c r="AE82" s="103"/>
      <c r="AF82" s="103"/>
      <c r="AG82" s="103"/>
      <c r="AH82" s="103"/>
      <c r="AI82" s="103"/>
      <c r="AJ82" s="103"/>
      <c r="AK82" s="344"/>
      <c r="AL82" s="345"/>
    </row>
    <row r="83" spans="2:38" ht="15" customHeight="1">
      <c r="B83" s="317"/>
      <c r="D83" s="103"/>
      <c r="E83" s="103"/>
      <c r="F83" s="103"/>
      <c r="G83" s="103"/>
      <c r="H83" s="103"/>
      <c r="I83" s="103"/>
      <c r="J83" s="103"/>
      <c r="K83" s="103"/>
      <c r="L83" s="103"/>
      <c r="M83" s="103"/>
      <c r="N83" s="103"/>
      <c r="O83" s="103"/>
      <c r="P83" s="103"/>
      <c r="Q83" s="103"/>
      <c r="R83" s="103"/>
      <c r="S83" s="103"/>
      <c r="T83" s="103"/>
      <c r="U83" s="103"/>
      <c r="V83" s="104"/>
      <c r="W83" s="104"/>
      <c r="X83" s="104"/>
      <c r="Y83" s="103"/>
      <c r="Z83" s="105"/>
      <c r="AA83" s="105"/>
      <c r="AB83" s="103"/>
      <c r="AC83" s="103"/>
      <c r="AD83" s="104"/>
      <c r="AE83" s="104"/>
      <c r="AF83" s="104"/>
      <c r="AG83" s="104"/>
      <c r="AH83" s="103"/>
      <c r="AI83" s="103"/>
      <c r="AJ83" s="103"/>
      <c r="AK83" s="345"/>
      <c r="AL83" s="345"/>
    </row>
    <row r="84" spans="2:38" ht="12.75" customHeight="1">
      <c r="B84" s="317"/>
      <c r="D84" s="329" t="s">
        <v>427</v>
      </c>
      <c r="E84" s="339"/>
      <c r="F84" s="103"/>
      <c r="G84" s="329" t="s">
        <v>428</v>
      </c>
      <c r="H84" s="339"/>
      <c r="I84" s="103"/>
      <c r="J84" s="103"/>
      <c r="K84" s="103"/>
      <c r="L84" s="103"/>
      <c r="M84" s="323" t="s">
        <v>429</v>
      </c>
      <c r="N84" s="346"/>
      <c r="O84" s="346"/>
      <c r="P84" s="346"/>
      <c r="Q84" s="324"/>
      <c r="R84" s="105"/>
      <c r="S84" s="329" t="s">
        <v>430</v>
      </c>
      <c r="T84" s="339"/>
      <c r="U84" s="103"/>
      <c r="V84" s="104"/>
      <c r="W84" s="104"/>
      <c r="X84" s="104"/>
      <c r="Y84" s="323" t="s">
        <v>431</v>
      </c>
      <c r="Z84" s="324"/>
      <c r="AA84" s="105"/>
      <c r="AB84" s="323" t="s">
        <v>527</v>
      </c>
      <c r="AC84" s="324"/>
      <c r="AD84" s="104"/>
      <c r="AE84" s="104"/>
      <c r="AF84" s="104"/>
      <c r="AG84" s="104"/>
      <c r="AH84" s="103"/>
      <c r="AI84" s="103"/>
      <c r="AJ84" s="103"/>
      <c r="AK84" s="345"/>
      <c r="AL84" s="345"/>
    </row>
    <row r="85" spans="2:38" ht="15" customHeight="1">
      <c r="B85" s="317"/>
      <c r="D85" s="340"/>
      <c r="E85" s="341"/>
      <c r="F85" s="103"/>
      <c r="G85" s="340"/>
      <c r="H85" s="341"/>
      <c r="I85" s="103"/>
      <c r="J85" s="103"/>
      <c r="K85" s="103"/>
      <c r="L85" s="103"/>
      <c r="M85" s="325"/>
      <c r="N85" s="347"/>
      <c r="O85" s="347"/>
      <c r="P85" s="347"/>
      <c r="Q85" s="326"/>
      <c r="R85" s="105"/>
      <c r="S85" s="340"/>
      <c r="T85" s="341"/>
      <c r="U85" s="103"/>
      <c r="V85" s="104"/>
      <c r="W85" s="104"/>
      <c r="X85" s="104"/>
      <c r="Y85" s="325"/>
      <c r="Z85" s="326"/>
      <c r="AA85" s="105"/>
      <c r="AB85" s="325"/>
      <c r="AC85" s="326"/>
      <c r="AD85" s="104"/>
      <c r="AE85" s="104"/>
      <c r="AF85" s="104"/>
      <c r="AG85" s="104"/>
      <c r="AH85" s="103"/>
      <c r="AI85" s="103"/>
      <c r="AJ85" s="103"/>
      <c r="AK85" s="345"/>
      <c r="AL85" s="345"/>
    </row>
    <row r="86" spans="2:38" ht="15" customHeight="1">
      <c r="B86" s="317"/>
      <c r="D86" s="340"/>
      <c r="E86" s="341"/>
      <c r="F86" s="103"/>
      <c r="G86" s="340"/>
      <c r="H86" s="341"/>
      <c r="I86" s="103"/>
      <c r="J86" s="103"/>
      <c r="K86" s="103"/>
      <c r="L86" s="103"/>
      <c r="M86" s="325"/>
      <c r="N86" s="347"/>
      <c r="O86" s="347"/>
      <c r="P86" s="347"/>
      <c r="Q86" s="326"/>
      <c r="R86" s="105"/>
      <c r="S86" s="340"/>
      <c r="T86" s="341"/>
      <c r="U86" s="103"/>
      <c r="V86" s="104"/>
      <c r="W86" s="104"/>
      <c r="X86" s="104"/>
      <c r="Y86" s="325"/>
      <c r="Z86" s="326"/>
      <c r="AA86" s="105"/>
      <c r="AB86" s="325"/>
      <c r="AC86" s="326"/>
      <c r="AD86" s="104"/>
      <c r="AE86" s="104"/>
      <c r="AF86" s="104"/>
      <c r="AG86" s="104"/>
      <c r="AH86" s="103"/>
      <c r="AI86" s="103"/>
      <c r="AJ86" s="103"/>
      <c r="AK86" s="345"/>
      <c r="AL86" s="345"/>
    </row>
    <row r="87" spans="2:38" ht="12.75" customHeight="1">
      <c r="B87" s="317"/>
      <c r="D87" s="340"/>
      <c r="E87" s="341"/>
      <c r="F87" s="103"/>
      <c r="G87" s="340"/>
      <c r="H87" s="341"/>
      <c r="I87" s="103"/>
      <c r="J87" s="103"/>
      <c r="K87" s="103"/>
      <c r="L87" s="103"/>
      <c r="M87" s="325"/>
      <c r="N87" s="347"/>
      <c r="O87" s="347"/>
      <c r="P87" s="347"/>
      <c r="Q87" s="326"/>
      <c r="R87" s="105"/>
      <c r="S87" s="340"/>
      <c r="T87" s="341"/>
      <c r="U87" s="103"/>
      <c r="V87" s="104"/>
      <c r="W87" s="104"/>
      <c r="X87" s="104"/>
      <c r="Y87" s="325"/>
      <c r="Z87" s="326"/>
      <c r="AA87" s="105"/>
      <c r="AB87" s="325"/>
      <c r="AC87" s="326"/>
      <c r="AD87" s="104"/>
      <c r="AE87" s="104"/>
      <c r="AF87" s="104"/>
      <c r="AG87" s="104"/>
      <c r="AH87" s="103"/>
      <c r="AI87" s="103"/>
      <c r="AJ87" s="103"/>
      <c r="AK87" s="107"/>
      <c r="AL87" s="107"/>
    </row>
    <row r="88" spans="2:38" ht="15" customHeight="1">
      <c r="B88" s="317"/>
      <c r="D88" s="342"/>
      <c r="E88" s="343"/>
      <c r="F88" s="103"/>
      <c r="G88" s="342"/>
      <c r="H88" s="343"/>
      <c r="I88" s="103"/>
      <c r="J88" s="103"/>
      <c r="K88" s="103"/>
      <c r="L88" s="103"/>
      <c r="M88" s="327"/>
      <c r="N88" s="348"/>
      <c r="O88" s="348"/>
      <c r="P88" s="348"/>
      <c r="Q88" s="328"/>
      <c r="R88" s="105"/>
      <c r="S88" s="342"/>
      <c r="T88" s="343"/>
      <c r="U88" s="103"/>
      <c r="V88" s="104"/>
      <c r="W88" s="104"/>
      <c r="X88" s="104"/>
      <c r="Y88" s="327"/>
      <c r="Z88" s="328"/>
      <c r="AA88" s="103"/>
      <c r="AB88" s="327"/>
      <c r="AC88" s="328"/>
      <c r="AD88" s="104"/>
      <c r="AE88" s="104"/>
      <c r="AF88" s="104"/>
      <c r="AG88" s="104"/>
      <c r="AH88" s="103"/>
      <c r="AI88" s="103"/>
      <c r="AJ88" s="103"/>
      <c r="AK88" s="107"/>
      <c r="AL88" s="107"/>
    </row>
    <row r="89" spans="2:38" ht="15" customHeight="1">
      <c r="B89" s="317"/>
      <c r="D89" s="103"/>
      <c r="E89" s="103"/>
      <c r="F89" s="103"/>
      <c r="G89" s="103"/>
      <c r="H89" s="103"/>
      <c r="I89" s="103"/>
      <c r="J89" s="103"/>
      <c r="K89" s="103"/>
      <c r="L89" s="103"/>
      <c r="M89" s="103"/>
      <c r="N89" s="103"/>
      <c r="O89" s="103"/>
      <c r="P89" s="103"/>
      <c r="Q89" s="103"/>
      <c r="R89" s="103"/>
      <c r="S89" s="103"/>
      <c r="T89" s="103"/>
      <c r="U89" s="103"/>
      <c r="V89" s="104"/>
      <c r="W89" s="104"/>
      <c r="X89" s="104"/>
      <c r="Y89" s="103"/>
      <c r="Z89" s="103"/>
      <c r="AA89" s="103"/>
      <c r="AB89" s="103"/>
      <c r="AC89" s="103"/>
      <c r="AD89" s="104"/>
      <c r="AE89" s="104"/>
      <c r="AF89" s="104"/>
      <c r="AG89" s="104"/>
      <c r="AH89" s="103"/>
      <c r="AI89" s="103"/>
      <c r="AJ89" s="103"/>
      <c r="AK89" s="344"/>
      <c r="AL89" s="345"/>
    </row>
    <row r="90" spans="2:38" ht="15" customHeight="1">
      <c r="B90" s="317"/>
      <c r="D90" s="103"/>
      <c r="E90" s="103"/>
      <c r="F90" s="103"/>
      <c r="G90" s="103"/>
      <c r="H90" s="103"/>
      <c r="I90" s="103"/>
      <c r="J90" s="103"/>
      <c r="K90" s="103"/>
      <c r="L90" s="103"/>
      <c r="M90" s="103"/>
      <c r="N90" s="103"/>
      <c r="O90" s="103"/>
      <c r="P90" s="103"/>
      <c r="Q90" s="103"/>
      <c r="R90" s="103"/>
      <c r="S90" s="108"/>
      <c r="T90" s="103"/>
      <c r="U90" s="103"/>
      <c r="V90" s="103"/>
      <c r="W90" s="103"/>
      <c r="X90" s="103"/>
      <c r="Y90" s="103"/>
      <c r="Z90" s="103"/>
      <c r="AA90" s="103"/>
      <c r="AB90" s="103"/>
      <c r="AC90" s="103"/>
      <c r="AD90" s="104"/>
      <c r="AE90" s="104"/>
      <c r="AF90" s="104"/>
      <c r="AG90" s="104"/>
      <c r="AH90" s="103"/>
      <c r="AI90" s="103"/>
      <c r="AJ90" s="103"/>
      <c r="AK90" s="345"/>
      <c r="AL90" s="345"/>
    </row>
    <row r="91" spans="2:38" ht="12.75" customHeight="1">
      <c r="B91" s="317"/>
      <c r="D91" s="329" t="s">
        <v>454</v>
      </c>
      <c r="E91" s="339"/>
      <c r="F91" s="103"/>
      <c r="G91" s="329" t="s">
        <v>528</v>
      </c>
      <c r="H91" s="339"/>
      <c r="I91" s="103"/>
      <c r="J91" s="103"/>
      <c r="K91" s="103"/>
      <c r="L91" s="103"/>
      <c r="M91" s="323" t="s">
        <v>529</v>
      </c>
      <c r="N91" s="324"/>
      <c r="O91" s="105"/>
      <c r="P91" s="329" t="s">
        <v>432</v>
      </c>
      <c r="Q91" s="339"/>
      <c r="R91" s="105"/>
      <c r="S91" s="329" t="s">
        <v>433</v>
      </c>
      <c r="T91" s="339"/>
      <c r="U91" s="103"/>
      <c r="V91" s="103"/>
      <c r="W91" s="105"/>
      <c r="X91" s="105"/>
      <c r="Y91" s="323" t="s">
        <v>434</v>
      </c>
      <c r="Z91" s="324"/>
      <c r="AA91" s="103"/>
      <c r="AB91" s="323" t="s">
        <v>435</v>
      </c>
      <c r="AC91" s="324"/>
      <c r="AD91" s="104"/>
      <c r="AE91" s="104"/>
      <c r="AF91" s="104"/>
      <c r="AG91" s="104"/>
      <c r="AH91" s="103"/>
      <c r="AI91" s="103"/>
      <c r="AJ91" s="103"/>
      <c r="AK91" s="345"/>
      <c r="AL91" s="345"/>
    </row>
    <row r="92" spans="2:38" ht="15" customHeight="1">
      <c r="B92" s="317"/>
      <c r="D92" s="340"/>
      <c r="E92" s="341"/>
      <c r="F92" s="103"/>
      <c r="G92" s="340"/>
      <c r="H92" s="341"/>
      <c r="I92" s="103"/>
      <c r="J92" s="103"/>
      <c r="K92" s="103"/>
      <c r="L92" s="103"/>
      <c r="M92" s="325"/>
      <c r="N92" s="326"/>
      <c r="O92" s="105"/>
      <c r="P92" s="340"/>
      <c r="Q92" s="341"/>
      <c r="R92" s="105"/>
      <c r="S92" s="340"/>
      <c r="T92" s="341"/>
      <c r="U92" s="103"/>
      <c r="V92" s="103"/>
      <c r="W92" s="105"/>
      <c r="X92" s="105"/>
      <c r="Y92" s="325"/>
      <c r="Z92" s="326"/>
      <c r="AA92" s="103"/>
      <c r="AB92" s="325"/>
      <c r="AC92" s="326"/>
      <c r="AD92" s="104"/>
      <c r="AE92" s="104"/>
      <c r="AF92" s="104"/>
      <c r="AG92" s="104"/>
      <c r="AH92" s="103"/>
      <c r="AI92" s="103"/>
      <c r="AJ92" s="103"/>
      <c r="AK92" s="345"/>
      <c r="AL92" s="345"/>
    </row>
    <row r="93" spans="2:38" ht="15" customHeight="1">
      <c r="B93" s="317"/>
      <c r="D93" s="340"/>
      <c r="E93" s="341"/>
      <c r="F93" s="103"/>
      <c r="G93" s="340"/>
      <c r="H93" s="341"/>
      <c r="I93" s="103"/>
      <c r="J93" s="103"/>
      <c r="K93" s="103"/>
      <c r="L93" s="103"/>
      <c r="M93" s="325"/>
      <c r="N93" s="326"/>
      <c r="O93" s="105"/>
      <c r="P93" s="340"/>
      <c r="Q93" s="341"/>
      <c r="R93" s="105"/>
      <c r="S93" s="340"/>
      <c r="T93" s="341"/>
      <c r="U93" s="103"/>
      <c r="V93" s="103"/>
      <c r="W93" s="105"/>
      <c r="X93" s="105"/>
      <c r="Y93" s="325"/>
      <c r="Z93" s="326"/>
      <c r="AA93" s="103"/>
      <c r="AB93" s="325"/>
      <c r="AC93" s="326"/>
      <c r="AD93" s="104"/>
      <c r="AE93" s="104"/>
      <c r="AF93" s="104"/>
      <c r="AG93" s="104"/>
      <c r="AH93" s="103"/>
      <c r="AI93" s="103"/>
      <c r="AJ93" s="103"/>
      <c r="AK93" s="345"/>
      <c r="AL93" s="345"/>
    </row>
    <row r="94" spans="2:38" ht="15" customHeight="1">
      <c r="B94" s="317"/>
      <c r="D94" s="340"/>
      <c r="E94" s="341"/>
      <c r="F94" s="103"/>
      <c r="G94" s="340"/>
      <c r="H94" s="341"/>
      <c r="I94" s="103"/>
      <c r="J94" s="103"/>
      <c r="K94" s="103"/>
      <c r="L94" s="103"/>
      <c r="M94" s="325"/>
      <c r="N94" s="326"/>
      <c r="O94" s="105"/>
      <c r="P94" s="340"/>
      <c r="Q94" s="341"/>
      <c r="R94" s="105"/>
      <c r="S94" s="340"/>
      <c r="T94" s="341"/>
      <c r="U94" s="103"/>
      <c r="V94" s="103"/>
      <c r="W94" s="105"/>
      <c r="X94" s="105"/>
      <c r="Y94" s="325"/>
      <c r="Z94" s="326"/>
      <c r="AA94" s="103"/>
      <c r="AB94" s="325"/>
      <c r="AC94" s="326"/>
      <c r="AD94" s="104"/>
      <c r="AE94" s="104"/>
      <c r="AF94" s="104"/>
      <c r="AG94" s="104"/>
      <c r="AH94" s="103"/>
      <c r="AI94" s="103"/>
      <c r="AJ94" s="103"/>
      <c r="AK94" s="103"/>
      <c r="AL94" s="103"/>
    </row>
    <row r="95" spans="2:38" ht="31.5" customHeight="1">
      <c r="B95" s="317"/>
      <c r="D95" s="342"/>
      <c r="E95" s="343"/>
      <c r="F95" s="103"/>
      <c r="G95" s="342"/>
      <c r="H95" s="343"/>
      <c r="I95" s="103"/>
      <c r="J95" s="103"/>
      <c r="K95" s="103"/>
      <c r="L95" s="103"/>
      <c r="M95" s="327"/>
      <c r="N95" s="328"/>
      <c r="O95" s="105"/>
      <c r="P95" s="342"/>
      <c r="Q95" s="343"/>
      <c r="R95" s="105"/>
      <c r="S95" s="342"/>
      <c r="T95" s="343"/>
      <c r="U95" s="103"/>
      <c r="V95" s="105"/>
      <c r="W95" s="105"/>
      <c r="X95" s="105"/>
      <c r="Y95" s="327"/>
      <c r="Z95" s="328"/>
      <c r="AA95" s="103"/>
      <c r="AB95" s="327"/>
      <c r="AC95" s="328"/>
      <c r="AD95" s="104"/>
      <c r="AE95" s="104"/>
      <c r="AF95" s="104"/>
      <c r="AG95" s="104"/>
      <c r="AH95" s="103"/>
      <c r="AI95" s="103"/>
      <c r="AJ95" s="103"/>
      <c r="AK95" s="103"/>
      <c r="AL95" s="103"/>
    </row>
    <row r="96" spans="2:38" ht="15" customHeight="1">
      <c r="B96" s="317"/>
      <c r="D96" s="103"/>
      <c r="E96" s="103"/>
      <c r="F96" s="103"/>
      <c r="G96" s="103"/>
      <c r="H96" s="103"/>
      <c r="I96" s="103"/>
      <c r="J96" s="103"/>
      <c r="K96" s="103"/>
      <c r="L96" s="103"/>
      <c r="M96" s="103"/>
      <c r="N96" s="103"/>
      <c r="O96" s="103"/>
      <c r="P96" s="103"/>
      <c r="Q96" s="103"/>
      <c r="R96" s="103"/>
      <c r="S96" s="103"/>
      <c r="T96" s="103"/>
      <c r="U96" s="103"/>
      <c r="V96" s="103"/>
      <c r="W96" s="103"/>
      <c r="X96" s="103"/>
      <c r="Y96" s="103"/>
      <c r="Z96" s="103"/>
      <c r="AA96" s="103"/>
      <c r="AB96" s="103"/>
      <c r="AC96" s="103"/>
      <c r="AD96" s="104"/>
      <c r="AE96" s="104"/>
      <c r="AF96" s="104"/>
      <c r="AG96" s="104"/>
      <c r="AH96" s="103"/>
      <c r="AI96" s="103"/>
      <c r="AJ96" s="103"/>
      <c r="AK96" s="103"/>
      <c r="AL96" s="103"/>
    </row>
    <row r="97" spans="2:38" ht="15" customHeight="1">
      <c r="B97" s="317"/>
      <c r="D97" s="103"/>
      <c r="E97" s="103"/>
      <c r="F97" s="103"/>
      <c r="G97" s="103"/>
      <c r="H97" s="103"/>
      <c r="I97" s="103"/>
      <c r="J97" s="103"/>
      <c r="K97" s="104"/>
      <c r="L97" s="104"/>
      <c r="M97" s="104"/>
      <c r="N97" s="104"/>
      <c r="O97" s="104"/>
      <c r="P97" s="103"/>
      <c r="Q97" s="103"/>
      <c r="R97" s="103"/>
      <c r="S97" s="103"/>
      <c r="T97" s="103"/>
      <c r="U97" s="104"/>
      <c r="V97" s="104"/>
      <c r="W97" s="104"/>
      <c r="X97" s="104"/>
      <c r="Y97" s="103"/>
      <c r="Z97" s="103"/>
      <c r="AA97" s="103"/>
      <c r="AB97" s="103"/>
      <c r="AC97" s="103"/>
      <c r="AD97" s="104"/>
      <c r="AE97" s="104"/>
      <c r="AF97" s="104"/>
      <c r="AG97" s="104"/>
      <c r="AH97" s="103"/>
      <c r="AI97" s="103"/>
      <c r="AJ97" s="103"/>
      <c r="AK97" s="103"/>
      <c r="AL97" s="103"/>
    </row>
    <row r="98" spans="2:38" ht="12.75" customHeight="1">
      <c r="B98" s="317"/>
      <c r="D98" s="323" t="s">
        <v>530</v>
      </c>
      <c r="E98" s="324"/>
      <c r="F98" s="103"/>
      <c r="G98" s="329" t="s">
        <v>436</v>
      </c>
      <c r="H98" s="339"/>
      <c r="I98" s="103"/>
      <c r="J98" s="103"/>
      <c r="K98" s="104"/>
      <c r="L98" s="104"/>
      <c r="M98" s="323" t="s">
        <v>437</v>
      </c>
      <c r="N98" s="324"/>
      <c r="O98" s="104"/>
      <c r="P98" s="323" t="s">
        <v>438</v>
      </c>
      <c r="Q98" s="324"/>
      <c r="R98" s="103"/>
      <c r="S98" s="329" t="s">
        <v>531</v>
      </c>
      <c r="T98" s="339"/>
      <c r="U98" s="104"/>
      <c r="V98" s="104"/>
      <c r="W98" s="104"/>
      <c r="X98" s="104"/>
      <c r="Y98" s="323" t="s">
        <v>532</v>
      </c>
      <c r="Z98" s="324"/>
      <c r="AA98" s="103"/>
      <c r="AB98" s="103"/>
      <c r="AC98" s="103"/>
      <c r="AD98" s="103"/>
      <c r="AE98" s="103"/>
      <c r="AF98" s="103"/>
      <c r="AG98" s="103"/>
      <c r="AH98" s="103"/>
      <c r="AI98" s="103"/>
      <c r="AJ98" s="103"/>
      <c r="AK98" s="103"/>
      <c r="AL98" s="103"/>
    </row>
    <row r="99" spans="2:38" ht="15" customHeight="1">
      <c r="B99" s="317"/>
      <c r="D99" s="325"/>
      <c r="E99" s="326"/>
      <c r="F99" s="103"/>
      <c r="G99" s="340"/>
      <c r="H99" s="341"/>
      <c r="I99" s="103"/>
      <c r="J99" s="103"/>
      <c r="K99" s="104"/>
      <c r="L99" s="104"/>
      <c r="M99" s="325"/>
      <c r="N99" s="326"/>
      <c r="O99" s="104"/>
      <c r="P99" s="325"/>
      <c r="Q99" s="326"/>
      <c r="R99" s="103"/>
      <c r="S99" s="340"/>
      <c r="T99" s="341"/>
      <c r="U99" s="104"/>
      <c r="V99" s="104"/>
      <c r="W99" s="104"/>
      <c r="X99" s="104"/>
      <c r="Y99" s="325"/>
      <c r="Z99" s="326"/>
      <c r="AA99" s="103"/>
      <c r="AB99" s="103"/>
      <c r="AC99" s="103"/>
      <c r="AD99" s="103"/>
      <c r="AE99" s="103"/>
      <c r="AF99" s="103"/>
      <c r="AG99" s="103"/>
      <c r="AH99" s="103"/>
      <c r="AI99" s="103"/>
      <c r="AJ99" s="103"/>
      <c r="AK99" s="103"/>
      <c r="AL99" s="103"/>
    </row>
    <row r="100" spans="2:38" ht="15" customHeight="1">
      <c r="B100" s="317"/>
      <c r="D100" s="325"/>
      <c r="E100" s="326"/>
      <c r="F100" s="103"/>
      <c r="G100" s="340"/>
      <c r="H100" s="341"/>
      <c r="I100" s="103"/>
      <c r="J100" s="103"/>
      <c r="K100" s="104"/>
      <c r="L100" s="104"/>
      <c r="M100" s="325"/>
      <c r="N100" s="326"/>
      <c r="O100" s="104"/>
      <c r="P100" s="325"/>
      <c r="Q100" s="326"/>
      <c r="R100" s="103"/>
      <c r="S100" s="340"/>
      <c r="T100" s="341"/>
      <c r="U100" s="104"/>
      <c r="V100" s="104"/>
      <c r="W100" s="104"/>
      <c r="X100" s="104"/>
      <c r="Y100" s="325"/>
      <c r="Z100" s="326"/>
      <c r="AA100" s="103"/>
      <c r="AB100" s="103"/>
      <c r="AC100" s="103"/>
      <c r="AD100" s="103"/>
      <c r="AE100" s="103"/>
      <c r="AF100" s="103"/>
      <c r="AG100" s="103"/>
      <c r="AH100" s="103"/>
      <c r="AI100" s="103"/>
      <c r="AJ100" s="103"/>
      <c r="AK100" s="103"/>
      <c r="AL100" s="103"/>
    </row>
    <row r="101" spans="2:38" ht="15" customHeight="1">
      <c r="B101" s="317"/>
      <c r="D101" s="325"/>
      <c r="E101" s="326"/>
      <c r="F101" s="103"/>
      <c r="G101" s="340"/>
      <c r="H101" s="341"/>
      <c r="I101" s="103"/>
      <c r="J101" s="103"/>
      <c r="K101" s="104"/>
      <c r="L101" s="104"/>
      <c r="M101" s="325"/>
      <c r="N101" s="326"/>
      <c r="O101" s="104"/>
      <c r="P101" s="325"/>
      <c r="Q101" s="326"/>
      <c r="R101" s="103"/>
      <c r="S101" s="340"/>
      <c r="T101" s="341"/>
      <c r="U101" s="104"/>
      <c r="V101" s="104"/>
      <c r="W101" s="104"/>
      <c r="X101" s="104"/>
      <c r="Y101" s="325"/>
      <c r="Z101" s="326"/>
      <c r="AA101" s="103"/>
      <c r="AB101" s="103"/>
      <c r="AC101" s="103"/>
      <c r="AD101" s="103"/>
      <c r="AE101" s="103"/>
      <c r="AF101" s="103"/>
      <c r="AG101" s="103"/>
      <c r="AH101" s="103"/>
      <c r="AI101" s="103"/>
      <c r="AJ101" s="103"/>
      <c r="AK101" s="103"/>
      <c r="AL101" s="103"/>
    </row>
    <row r="102" spans="2:38" ht="15" customHeight="1">
      <c r="B102" s="317"/>
      <c r="D102" s="327"/>
      <c r="E102" s="328"/>
      <c r="F102" s="103"/>
      <c r="G102" s="342"/>
      <c r="H102" s="343"/>
      <c r="I102" s="103"/>
      <c r="J102" s="103"/>
      <c r="K102" s="104"/>
      <c r="L102" s="104"/>
      <c r="M102" s="327"/>
      <c r="N102" s="328"/>
      <c r="O102" s="104"/>
      <c r="P102" s="327"/>
      <c r="Q102" s="328"/>
      <c r="R102" s="103"/>
      <c r="S102" s="342"/>
      <c r="T102" s="343"/>
      <c r="U102" s="104"/>
      <c r="V102" s="104"/>
      <c r="W102" s="104"/>
      <c r="X102" s="104"/>
      <c r="Y102" s="327"/>
      <c r="Z102" s="328"/>
      <c r="AA102" s="103"/>
      <c r="AB102" s="103"/>
      <c r="AC102" s="103"/>
      <c r="AD102" s="103"/>
      <c r="AE102" s="103"/>
      <c r="AF102" s="103"/>
      <c r="AG102" s="103"/>
      <c r="AH102" s="103"/>
      <c r="AI102" s="103"/>
      <c r="AJ102" s="103"/>
      <c r="AK102" s="103"/>
      <c r="AL102" s="103"/>
    </row>
    <row r="103" spans="2:38" ht="12.75" customHeight="1">
      <c r="B103" s="317"/>
      <c r="D103" s="103"/>
      <c r="E103" s="103"/>
      <c r="F103" s="103"/>
      <c r="G103" s="103"/>
      <c r="H103" s="103"/>
      <c r="I103" s="103"/>
      <c r="J103" s="103"/>
      <c r="K103" s="103"/>
      <c r="L103" s="103"/>
      <c r="M103" s="103"/>
      <c r="N103" s="103"/>
      <c r="O103" s="103"/>
      <c r="P103" s="103"/>
      <c r="Q103" s="103"/>
      <c r="R103" s="103"/>
      <c r="S103" s="103"/>
      <c r="T103" s="103"/>
      <c r="U103" s="103"/>
      <c r="V103" s="103"/>
      <c r="W103" s="103"/>
      <c r="X103" s="103"/>
      <c r="Y103" s="103"/>
      <c r="Z103" s="103"/>
      <c r="AA103" s="103"/>
      <c r="AB103" s="103"/>
      <c r="AC103" s="103"/>
      <c r="AD103" s="103"/>
      <c r="AE103" s="103"/>
      <c r="AF103" s="103"/>
      <c r="AG103" s="103"/>
      <c r="AH103" s="103"/>
      <c r="AI103" s="103"/>
      <c r="AJ103" s="103"/>
      <c r="AK103" s="103"/>
      <c r="AL103" s="103"/>
    </row>
    <row r="104" spans="2:38" ht="15" customHeight="1">
      <c r="B104" s="317"/>
      <c r="D104" s="104"/>
      <c r="E104" s="104"/>
      <c r="F104" s="104"/>
      <c r="G104" s="104"/>
      <c r="H104" s="104"/>
      <c r="I104" s="104"/>
      <c r="J104" s="103"/>
      <c r="K104" s="104"/>
      <c r="L104" s="104"/>
      <c r="M104" s="104"/>
      <c r="N104" s="104"/>
      <c r="O104" s="104"/>
      <c r="P104" s="103"/>
      <c r="Q104" s="103"/>
      <c r="R104" s="103"/>
      <c r="S104" s="103"/>
      <c r="T104" s="103"/>
      <c r="U104" s="103"/>
      <c r="V104" s="104"/>
      <c r="W104" s="104"/>
      <c r="X104" s="104"/>
      <c r="Y104" s="103"/>
      <c r="Z104" s="103"/>
      <c r="AA104" s="103"/>
      <c r="AB104" s="103"/>
      <c r="AC104" s="103"/>
      <c r="AD104" s="103"/>
      <c r="AE104" s="103"/>
      <c r="AF104" s="103"/>
      <c r="AG104" s="103"/>
      <c r="AH104" s="103"/>
      <c r="AI104" s="103"/>
      <c r="AJ104" s="103"/>
      <c r="AK104" s="103"/>
      <c r="AL104" s="103"/>
    </row>
    <row r="105" spans="2:38" ht="18.75" customHeight="1">
      <c r="B105" s="317"/>
      <c r="D105" s="104"/>
      <c r="E105" s="104"/>
      <c r="F105" s="104"/>
      <c r="G105" s="104"/>
      <c r="H105" s="104"/>
      <c r="I105" s="104"/>
      <c r="J105" s="103"/>
      <c r="K105" s="104"/>
      <c r="L105" s="104"/>
      <c r="M105" s="323" t="s">
        <v>439</v>
      </c>
      <c r="N105" s="324"/>
      <c r="O105" s="104"/>
      <c r="P105" s="103"/>
      <c r="Q105" s="103"/>
      <c r="R105" s="105"/>
      <c r="S105" s="329" t="s">
        <v>440</v>
      </c>
      <c r="T105" s="330"/>
      <c r="U105" s="103"/>
      <c r="V105" s="104"/>
      <c r="W105" s="104"/>
      <c r="X105" s="104"/>
      <c r="Y105" s="323" t="s">
        <v>441</v>
      </c>
      <c r="Z105" s="324"/>
      <c r="AA105" s="103"/>
      <c r="AB105" s="103"/>
      <c r="AC105" s="103"/>
      <c r="AD105" s="103"/>
      <c r="AE105" s="103"/>
      <c r="AF105" s="103"/>
      <c r="AG105" s="103"/>
      <c r="AH105" s="103"/>
      <c r="AI105" s="103"/>
      <c r="AJ105" s="103"/>
      <c r="AK105" s="103"/>
      <c r="AL105" s="103"/>
    </row>
    <row r="106" spans="2:38" ht="18.75" customHeight="1">
      <c r="B106" s="317"/>
      <c r="D106" s="104"/>
      <c r="E106" s="104"/>
      <c r="F106" s="104"/>
      <c r="G106" s="104"/>
      <c r="H106" s="104"/>
      <c r="I106" s="104"/>
      <c r="J106" s="103"/>
      <c r="K106" s="104"/>
      <c r="L106" s="104"/>
      <c r="M106" s="325"/>
      <c r="N106" s="326"/>
      <c r="O106" s="104"/>
      <c r="P106" s="103"/>
      <c r="Q106" s="103"/>
      <c r="R106" s="105"/>
      <c r="S106" s="331"/>
      <c r="T106" s="332"/>
      <c r="U106" s="103"/>
      <c r="V106" s="104"/>
      <c r="W106" s="104"/>
      <c r="X106" s="104"/>
      <c r="Y106" s="325"/>
      <c r="Z106" s="326"/>
      <c r="AA106" s="103"/>
      <c r="AB106" s="103"/>
      <c r="AC106" s="103"/>
      <c r="AD106" s="103"/>
      <c r="AE106" s="103"/>
      <c r="AF106" s="103"/>
      <c r="AG106" s="103"/>
      <c r="AH106" s="103"/>
      <c r="AI106" s="103"/>
      <c r="AJ106" s="103"/>
      <c r="AK106" s="103"/>
      <c r="AL106" s="103"/>
    </row>
    <row r="107" spans="2:38" ht="18.75" customHeight="1">
      <c r="B107" s="317"/>
      <c r="D107" s="104"/>
      <c r="E107" s="104"/>
      <c r="F107" s="104"/>
      <c r="G107" s="104"/>
      <c r="H107" s="104"/>
      <c r="I107" s="104"/>
      <c r="J107" s="103"/>
      <c r="K107" s="104"/>
      <c r="L107" s="104"/>
      <c r="M107" s="325"/>
      <c r="N107" s="326"/>
      <c r="O107" s="104"/>
      <c r="P107" s="103"/>
      <c r="Q107" s="103"/>
      <c r="R107" s="105"/>
      <c r="S107" s="331"/>
      <c r="T107" s="332"/>
      <c r="U107" s="103"/>
      <c r="V107" s="104"/>
      <c r="W107" s="104"/>
      <c r="X107" s="104"/>
      <c r="Y107" s="325"/>
      <c r="Z107" s="326"/>
      <c r="AA107" s="103"/>
      <c r="AB107" s="103"/>
      <c r="AC107" s="103"/>
      <c r="AD107" s="103"/>
      <c r="AE107" s="103"/>
      <c r="AF107" s="103"/>
      <c r="AG107" s="103"/>
      <c r="AH107" s="103"/>
      <c r="AI107" s="103"/>
      <c r="AJ107" s="103"/>
      <c r="AK107" s="103"/>
      <c r="AL107" s="103"/>
    </row>
    <row r="108" spans="2:38" ht="18.75" customHeight="1">
      <c r="B108" s="317"/>
      <c r="D108" s="104"/>
      <c r="E108" s="104"/>
      <c r="F108" s="104"/>
      <c r="G108" s="104"/>
      <c r="H108" s="104"/>
      <c r="I108" s="104"/>
      <c r="J108" s="103"/>
      <c r="K108" s="104"/>
      <c r="L108" s="104"/>
      <c r="M108" s="325"/>
      <c r="N108" s="326"/>
      <c r="O108" s="104"/>
      <c r="P108" s="103"/>
      <c r="Q108" s="103"/>
      <c r="R108" s="105"/>
      <c r="S108" s="331"/>
      <c r="T108" s="332"/>
      <c r="U108" s="103"/>
      <c r="V108" s="104"/>
      <c r="W108" s="104"/>
      <c r="X108" s="104"/>
      <c r="Y108" s="325"/>
      <c r="Z108" s="326"/>
      <c r="AA108" s="103"/>
      <c r="AB108" s="103"/>
      <c r="AC108" s="103"/>
      <c r="AD108" s="103"/>
      <c r="AE108" s="103"/>
      <c r="AF108" s="103"/>
      <c r="AG108" s="103"/>
      <c r="AH108" s="103"/>
      <c r="AI108" s="103"/>
      <c r="AJ108" s="103"/>
      <c r="AK108" s="103"/>
      <c r="AL108" s="103"/>
    </row>
    <row r="109" spans="2:38" ht="18.75" customHeight="1">
      <c r="B109" s="317"/>
      <c r="D109" s="104"/>
      <c r="E109" s="104"/>
      <c r="F109" s="104"/>
      <c r="G109" s="104"/>
      <c r="H109" s="104"/>
      <c r="I109" s="104"/>
      <c r="J109" s="103"/>
      <c r="K109" s="104"/>
      <c r="L109" s="104"/>
      <c r="M109" s="327"/>
      <c r="N109" s="328"/>
      <c r="O109" s="104"/>
      <c r="P109" s="103"/>
      <c r="Q109" s="103"/>
      <c r="R109" s="105"/>
      <c r="S109" s="333"/>
      <c r="T109" s="334"/>
      <c r="U109" s="103"/>
      <c r="V109" s="104"/>
      <c r="W109" s="104"/>
      <c r="X109" s="104"/>
      <c r="Y109" s="327"/>
      <c r="Z109" s="328"/>
      <c r="AA109" s="103"/>
      <c r="AB109" s="103"/>
      <c r="AC109" s="103"/>
      <c r="AD109" s="103"/>
      <c r="AE109" s="103"/>
      <c r="AF109" s="103"/>
      <c r="AG109" s="103"/>
      <c r="AH109" s="103"/>
      <c r="AI109" s="103"/>
      <c r="AJ109" s="103"/>
      <c r="AK109" s="103"/>
      <c r="AL109" s="103"/>
    </row>
    <row r="110" spans="2:38" ht="15" customHeight="1">
      <c r="B110" s="317"/>
      <c r="D110" s="104"/>
      <c r="E110" s="104"/>
      <c r="F110" s="104"/>
      <c r="G110" s="104"/>
      <c r="H110" s="104"/>
      <c r="I110" s="104"/>
      <c r="J110" s="103"/>
      <c r="K110" s="104"/>
      <c r="L110" s="104"/>
      <c r="M110" s="104"/>
      <c r="N110" s="104"/>
      <c r="O110" s="104"/>
      <c r="P110" s="103"/>
      <c r="Q110" s="103"/>
      <c r="R110" s="103"/>
      <c r="S110" s="103"/>
      <c r="T110" s="103"/>
      <c r="U110" s="103"/>
      <c r="V110" s="104"/>
      <c r="W110" s="104"/>
      <c r="X110" s="104"/>
      <c r="Y110" s="103"/>
      <c r="Z110" s="103"/>
      <c r="AA110" s="103"/>
      <c r="AB110" s="103"/>
      <c r="AC110" s="103"/>
      <c r="AD110" s="103"/>
      <c r="AE110" s="103"/>
      <c r="AF110" s="103"/>
      <c r="AG110" s="103"/>
      <c r="AH110" s="103"/>
      <c r="AI110" s="103"/>
      <c r="AJ110" s="103"/>
      <c r="AK110" s="103"/>
      <c r="AL110" s="103"/>
    </row>
    <row r="111" spans="2:38" ht="12.75" customHeight="1">
      <c r="B111" s="317"/>
      <c r="D111" s="103"/>
      <c r="E111" s="103"/>
      <c r="F111" s="103"/>
      <c r="G111" s="103"/>
      <c r="H111" s="103"/>
      <c r="I111" s="103"/>
      <c r="J111" s="103"/>
      <c r="K111" s="103"/>
      <c r="L111" s="103"/>
      <c r="M111" s="103"/>
      <c r="N111" s="103"/>
      <c r="O111" s="103"/>
      <c r="P111" s="103"/>
      <c r="Q111" s="103"/>
      <c r="R111" s="103"/>
      <c r="S111" s="103"/>
      <c r="T111" s="103"/>
      <c r="U111" s="103"/>
      <c r="V111" s="103"/>
      <c r="W111" s="103"/>
      <c r="X111" s="103"/>
      <c r="Y111" s="103"/>
      <c r="Z111" s="103"/>
      <c r="AA111" s="103"/>
      <c r="AB111" s="103"/>
      <c r="AC111" s="103"/>
      <c r="AD111" s="103"/>
      <c r="AE111" s="103"/>
      <c r="AF111" s="103"/>
      <c r="AG111" s="103"/>
      <c r="AH111" s="103"/>
      <c r="AI111" s="103"/>
      <c r="AJ111" s="103"/>
      <c r="AK111" s="103"/>
      <c r="AL111" s="103"/>
    </row>
    <row r="112" spans="2:38" ht="12.75" customHeight="1">
      <c r="B112" s="317"/>
      <c r="D112" s="103"/>
      <c r="E112" s="103"/>
      <c r="F112" s="103"/>
      <c r="G112" s="103"/>
      <c r="H112" s="103"/>
      <c r="I112" s="103"/>
      <c r="J112" s="103"/>
      <c r="K112" s="103"/>
      <c r="L112" s="103"/>
      <c r="M112" s="103"/>
      <c r="N112" s="103"/>
      <c r="O112" s="105"/>
      <c r="P112" s="105"/>
      <c r="Q112" s="105"/>
      <c r="R112" s="105"/>
      <c r="S112" s="323" t="s">
        <v>533</v>
      </c>
      <c r="T112" s="324"/>
      <c r="U112" s="103"/>
      <c r="V112" s="103"/>
      <c r="W112" s="103"/>
      <c r="X112" s="103"/>
      <c r="Y112" s="103"/>
      <c r="Z112" s="103"/>
      <c r="AA112" s="103"/>
      <c r="AB112" s="103"/>
      <c r="AC112" s="103"/>
      <c r="AD112" s="103"/>
      <c r="AE112" s="103"/>
      <c r="AF112" s="103"/>
      <c r="AG112" s="103"/>
      <c r="AH112" s="335"/>
      <c r="AI112" s="336"/>
      <c r="AJ112" s="103"/>
      <c r="AK112" s="103"/>
      <c r="AL112" s="103"/>
    </row>
    <row r="113" spans="2:38" ht="12.75" customHeight="1">
      <c r="B113" s="317"/>
      <c r="D113" s="103"/>
      <c r="E113" s="103"/>
      <c r="F113" s="103"/>
      <c r="G113" s="103"/>
      <c r="H113" s="103"/>
      <c r="I113" s="103"/>
      <c r="J113" s="103"/>
      <c r="K113" s="103"/>
      <c r="L113" s="103"/>
      <c r="M113" s="103"/>
      <c r="N113" s="103"/>
      <c r="O113" s="105"/>
      <c r="P113" s="105"/>
      <c r="Q113" s="105"/>
      <c r="R113" s="105"/>
      <c r="S113" s="325"/>
      <c r="T113" s="326"/>
      <c r="U113" s="103"/>
      <c r="V113" s="103"/>
      <c r="W113" s="103"/>
      <c r="X113" s="103"/>
      <c r="Y113" s="103"/>
      <c r="Z113" s="103"/>
      <c r="AA113" s="103"/>
      <c r="AB113" s="103"/>
      <c r="AC113" s="103"/>
      <c r="AD113" s="103"/>
      <c r="AE113" s="103"/>
      <c r="AF113" s="103"/>
      <c r="AG113" s="103"/>
      <c r="AH113" s="336"/>
      <c r="AI113" s="336"/>
      <c r="AJ113" s="103"/>
      <c r="AK113" s="103"/>
      <c r="AL113" s="103"/>
    </row>
    <row r="114" spans="2:38" ht="12.75" customHeight="1">
      <c r="B114" s="317"/>
      <c r="D114" s="103"/>
      <c r="E114" s="103"/>
      <c r="F114" s="103"/>
      <c r="G114" s="103"/>
      <c r="H114" s="103"/>
      <c r="I114" s="103"/>
      <c r="J114" s="103"/>
      <c r="K114" s="103"/>
      <c r="L114" s="103"/>
      <c r="M114" s="103"/>
      <c r="N114" s="103"/>
      <c r="O114" s="105"/>
      <c r="P114" s="105"/>
      <c r="Q114" s="105"/>
      <c r="R114" s="105"/>
      <c r="S114" s="325"/>
      <c r="T114" s="326"/>
      <c r="U114" s="103"/>
      <c r="V114" s="103"/>
      <c r="W114" s="103"/>
      <c r="X114" s="103"/>
      <c r="Y114" s="103"/>
      <c r="Z114" s="103"/>
      <c r="AA114" s="103"/>
      <c r="AB114" s="103"/>
      <c r="AC114" s="103"/>
      <c r="AD114" s="103"/>
      <c r="AE114" s="103"/>
      <c r="AF114" s="103"/>
      <c r="AG114" s="103"/>
      <c r="AH114" s="336"/>
      <c r="AI114" s="336"/>
      <c r="AJ114" s="103"/>
      <c r="AK114" s="103"/>
      <c r="AL114" s="103"/>
    </row>
    <row r="115" spans="2:38" ht="12.75" customHeight="1">
      <c r="B115" s="317"/>
      <c r="D115" s="103"/>
      <c r="E115" s="103"/>
      <c r="F115" s="103"/>
      <c r="G115" s="103"/>
      <c r="H115" s="103"/>
      <c r="I115" s="103"/>
      <c r="J115" s="103"/>
      <c r="K115" s="103"/>
      <c r="L115" s="103"/>
      <c r="M115" s="103"/>
      <c r="N115" s="103"/>
      <c r="O115" s="105"/>
      <c r="P115" s="105"/>
      <c r="Q115" s="105"/>
      <c r="R115" s="105"/>
      <c r="S115" s="325"/>
      <c r="T115" s="326"/>
      <c r="U115" s="103"/>
      <c r="V115" s="103"/>
      <c r="W115" s="103"/>
      <c r="X115" s="103"/>
      <c r="Y115" s="103"/>
      <c r="Z115" s="103"/>
      <c r="AA115" s="103"/>
      <c r="AB115" s="103"/>
      <c r="AC115" s="103"/>
      <c r="AD115" s="103"/>
      <c r="AE115" s="103"/>
      <c r="AF115" s="103"/>
      <c r="AG115" s="103"/>
      <c r="AH115" s="336"/>
      <c r="AI115" s="336"/>
      <c r="AJ115" s="103"/>
      <c r="AK115" s="103"/>
      <c r="AL115" s="103"/>
    </row>
    <row r="116" spans="2:38" ht="12.75" customHeight="1">
      <c r="B116" s="317"/>
      <c r="D116" s="103"/>
      <c r="E116" s="103"/>
      <c r="F116" s="103"/>
      <c r="G116" s="103"/>
      <c r="H116" s="103"/>
      <c r="I116" s="103"/>
      <c r="J116" s="103"/>
      <c r="K116" s="103"/>
      <c r="L116" s="103"/>
      <c r="M116" s="103"/>
      <c r="N116" s="103"/>
      <c r="O116" s="105"/>
      <c r="P116" s="105"/>
      <c r="Q116" s="105"/>
      <c r="R116" s="105"/>
      <c r="S116" s="327"/>
      <c r="T116" s="328"/>
      <c r="U116" s="103"/>
      <c r="V116" s="103"/>
      <c r="W116" s="103"/>
      <c r="X116" s="103"/>
      <c r="Y116" s="103"/>
      <c r="Z116" s="103"/>
      <c r="AA116" s="103"/>
      <c r="AB116" s="103"/>
      <c r="AC116" s="103"/>
      <c r="AD116" s="103"/>
      <c r="AE116" s="103"/>
      <c r="AF116" s="103"/>
      <c r="AG116" s="103"/>
      <c r="AH116" s="336"/>
      <c r="AI116" s="336"/>
      <c r="AJ116" s="103"/>
      <c r="AK116" s="103"/>
      <c r="AL116" s="103"/>
    </row>
    <row r="117" spans="2:38" ht="12.75" customHeight="1">
      <c r="B117" s="317"/>
    </row>
    <row r="118" spans="2:38" ht="12.75" customHeight="1">
      <c r="B118" s="317"/>
    </row>
    <row r="119" spans="2:38" ht="40.5" customHeight="1">
      <c r="D119" s="337" t="s">
        <v>442</v>
      </c>
      <c r="E119" s="337"/>
      <c r="F119" s="98"/>
      <c r="G119" s="338" t="s">
        <v>443</v>
      </c>
      <c r="H119" s="338"/>
      <c r="J119" s="338" t="s">
        <v>444</v>
      </c>
      <c r="K119" s="338"/>
      <c r="L119" s="338"/>
      <c r="M119" s="338"/>
      <c r="N119" s="338"/>
      <c r="O119" s="338"/>
      <c r="P119" s="338"/>
      <c r="Q119" s="338"/>
      <c r="R119" s="99"/>
      <c r="S119" s="338" t="s">
        <v>445</v>
      </c>
      <c r="T119" s="338"/>
      <c r="V119" s="338" t="s">
        <v>446</v>
      </c>
      <c r="W119" s="338"/>
      <c r="X119" s="338"/>
      <c r="Y119" s="338"/>
      <c r="Z119" s="338"/>
      <c r="AA119" s="338"/>
      <c r="AB119" s="338"/>
      <c r="AC119" s="338"/>
      <c r="AD119" s="338"/>
      <c r="AE119" s="338"/>
      <c r="AF119" s="338"/>
      <c r="AG119" s="338"/>
      <c r="AH119" s="338"/>
      <c r="AI119" s="338"/>
      <c r="AJ119" s="338"/>
      <c r="AK119" s="338"/>
      <c r="AL119" s="338"/>
    </row>
    <row r="120" spans="2:38">
      <c r="J120" s="97"/>
      <c r="K120" s="97"/>
    </row>
    <row r="121" spans="2:38" ht="12.75" customHeight="1">
      <c r="J121" s="97"/>
      <c r="K121" s="97"/>
    </row>
    <row r="122" spans="2:38" ht="12.75" customHeight="1">
      <c r="J122" s="320" t="s">
        <v>447</v>
      </c>
      <c r="K122" s="320"/>
      <c r="L122" s="320"/>
      <c r="M122" s="320"/>
      <c r="N122" s="320"/>
      <c r="O122" s="100"/>
      <c r="P122" s="100"/>
      <c r="Q122" s="100"/>
      <c r="R122" s="100"/>
      <c r="V122" s="321" t="s">
        <v>448</v>
      </c>
      <c r="W122" s="321"/>
      <c r="X122" s="321"/>
      <c r="Y122" s="321"/>
      <c r="Z122" s="321"/>
      <c r="AA122" s="321"/>
      <c r="AB122" s="321"/>
      <c r="AC122" s="321"/>
      <c r="AD122" s="321"/>
      <c r="AE122" s="321"/>
      <c r="AF122" s="321"/>
      <c r="AG122" s="321"/>
      <c r="AH122" s="321"/>
      <c r="AI122" s="321"/>
      <c r="AJ122" s="321"/>
      <c r="AK122" s="321"/>
      <c r="AL122" s="321"/>
    </row>
    <row r="123" spans="2:38">
      <c r="D123" s="101"/>
      <c r="E123" s="101"/>
      <c r="F123" s="101"/>
      <c r="G123" s="101"/>
      <c r="H123" s="101"/>
      <c r="J123" s="320"/>
      <c r="K123" s="320"/>
      <c r="L123" s="320"/>
      <c r="M123" s="320"/>
      <c r="N123" s="320"/>
      <c r="O123" s="100"/>
      <c r="P123" s="100"/>
      <c r="Q123" s="100"/>
      <c r="R123" s="100"/>
      <c r="V123" s="321"/>
      <c r="W123" s="321"/>
      <c r="X123" s="321"/>
      <c r="Y123" s="321"/>
      <c r="Z123" s="321"/>
      <c r="AA123" s="321"/>
      <c r="AB123" s="321"/>
      <c r="AC123" s="321"/>
      <c r="AD123" s="321"/>
      <c r="AE123" s="321"/>
      <c r="AF123" s="321"/>
      <c r="AG123" s="321"/>
      <c r="AH123" s="321"/>
      <c r="AI123" s="321"/>
      <c r="AJ123" s="321"/>
      <c r="AK123" s="321"/>
      <c r="AL123" s="321"/>
    </row>
    <row r="124" spans="2:38">
      <c r="D124" s="101"/>
      <c r="E124" s="101"/>
      <c r="F124" s="101"/>
      <c r="G124" s="101"/>
      <c r="H124" s="101"/>
      <c r="J124" s="320"/>
      <c r="K124" s="320"/>
      <c r="L124" s="320"/>
      <c r="M124" s="320"/>
      <c r="N124" s="320"/>
      <c r="O124" s="100"/>
      <c r="P124" s="100"/>
      <c r="Q124" s="100"/>
      <c r="R124" s="100"/>
      <c r="V124" s="102" t="s">
        <v>449</v>
      </c>
    </row>
    <row r="125" spans="2:38">
      <c r="D125" s="101"/>
      <c r="E125" s="101"/>
      <c r="F125" s="101"/>
      <c r="G125" s="101"/>
      <c r="H125" s="101"/>
      <c r="J125" s="320"/>
      <c r="K125" s="320"/>
      <c r="L125" s="320"/>
      <c r="M125" s="320"/>
      <c r="N125" s="320"/>
      <c r="O125" s="100"/>
      <c r="P125" s="100"/>
      <c r="Q125" s="100"/>
      <c r="R125" s="100"/>
    </row>
    <row r="146" ht="28.5" customHeight="1"/>
  </sheetData>
  <mergeCells count="83">
    <mergeCell ref="B5:AL5"/>
    <mergeCell ref="B11:N11"/>
    <mergeCell ref="B12:B52"/>
    <mergeCell ref="M12:Z14"/>
    <mergeCell ref="M16:Z19"/>
    <mergeCell ref="M21:Z25"/>
    <mergeCell ref="M27:Z31"/>
    <mergeCell ref="M34:Q38"/>
    <mergeCell ref="V34:W38"/>
    <mergeCell ref="D62:H67"/>
    <mergeCell ref="J62:N67"/>
    <mergeCell ref="S62:T67"/>
    <mergeCell ref="V62:AL67"/>
    <mergeCell ref="Y34:Z38"/>
    <mergeCell ref="M41:N45"/>
    <mergeCell ref="P41:Q45"/>
    <mergeCell ref="S41:T45"/>
    <mergeCell ref="V41:W45"/>
    <mergeCell ref="Y41:Z45"/>
    <mergeCell ref="M48:N52"/>
    <mergeCell ref="S48:T52"/>
    <mergeCell ref="V48:W52"/>
    <mergeCell ref="Y48:Z52"/>
    <mergeCell ref="D55:AL59"/>
    <mergeCell ref="V77:W81"/>
    <mergeCell ref="D70:E75"/>
    <mergeCell ref="G70:H74"/>
    <mergeCell ref="J70:N74"/>
    <mergeCell ref="P70:Q74"/>
    <mergeCell ref="S70:T74"/>
    <mergeCell ref="V70:W74"/>
    <mergeCell ref="D77:E81"/>
    <mergeCell ref="G77:H81"/>
    <mergeCell ref="J77:K81"/>
    <mergeCell ref="M77:N81"/>
    <mergeCell ref="S77:T81"/>
    <mergeCell ref="AK77:AL81"/>
    <mergeCell ref="AK82:AL86"/>
    <mergeCell ref="Y70:Z74"/>
    <mergeCell ref="AB70:AC74"/>
    <mergeCell ref="AE70:AF74"/>
    <mergeCell ref="AH70:AL74"/>
    <mergeCell ref="AB84:AC88"/>
    <mergeCell ref="Y77:Z81"/>
    <mergeCell ref="AB77:AC81"/>
    <mergeCell ref="AE77:AF81"/>
    <mergeCell ref="AH77:AI81"/>
    <mergeCell ref="D84:E88"/>
    <mergeCell ref="G84:H88"/>
    <mergeCell ref="M84:Q88"/>
    <mergeCell ref="S84:T88"/>
    <mergeCell ref="Y84:Z88"/>
    <mergeCell ref="AK89:AL93"/>
    <mergeCell ref="D91:E95"/>
    <mergeCell ref="G91:H95"/>
    <mergeCell ref="M91:N95"/>
    <mergeCell ref="P91:Q95"/>
    <mergeCell ref="S91:T95"/>
    <mergeCell ref="Y91:Z95"/>
    <mergeCell ref="AB91:AC95"/>
    <mergeCell ref="V119:AL119"/>
    <mergeCell ref="D98:E102"/>
    <mergeCell ref="G98:H102"/>
    <mergeCell ref="M98:N102"/>
    <mergeCell ref="P98:Q102"/>
    <mergeCell ref="S98:T102"/>
    <mergeCell ref="Y98:Z102"/>
    <mergeCell ref="B62:B102"/>
    <mergeCell ref="B103:B118"/>
    <mergeCell ref="B1:AL4"/>
    <mergeCell ref="B6:AL6"/>
    <mergeCell ref="J122:N125"/>
    <mergeCell ref="V122:AL123"/>
    <mergeCell ref="B55:B59"/>
    <mergeCell ref="M105:N109"/>
    <mergeCell ref="S105:T109"/>
    <mergeCell ref="Y105:Z109"/>
    <mergeCell ref="S112:T116"/>
    <mergeCell ref="AH112:AI116"/>
    <mergeCell ref="D119:E119"/>
    <mergeCell ref="G119:H119"/>
    <mergeCell ref="J119:Q119"/>
    <mergeCell ref="S119:T119"/>
  </mergeCells>
  <pageMargins left="0.75" right="0.75" top="1" bottom="1" header="0.5" footer="0.5"/>
  <pageSetup paperSize="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autoPageBreaks="0" fitToPage="1"/>
  </sheetPr>
  <dimension ref="B1:AL146"/>
  <sheetViews>
    <sheetView showGridLines="0" zoomScale="80" zoomScaleNormal="80" workbookViewId="0"/>
  </sheetViews>
  <sheetFormatPr baseColWidth="10" defaultColWidth="9.140625" defaultRowHeight="12.75"/>
  <cols>
    <col min="1" max="1" width="9.140625" style="93"/>
    <col min="2" max="2" width="15.5703125" style="93" customWidth="1"/>
    <col min="3" max="3" width="3.7109375" style="93" customWidth="1"/>
    <col min="4" max="5" width="15.5703125" style="93" customWidth="1"/>
    <col min="6" max="6" width="4.140625" style="93" customWidth="1"/>
    <col min="7" max="8" width="15.5703125" style="93" customWidth="1"/>
    <col min="9" max="9" width="4.140625" style="93" customWidth="1"/>
    <col min="10" max="11" width="15.5703125" style="93" customWidth="1"/>
    <col min="12" max="12" width="4" style="93" customWidth="1"/>
    <col min="13" max="14" width="15.5703125" style="93" customWidth="1"/>
    <col min="15" max="15" width="4" style="93" customWidth="1"/>
    <col min="16" max="16" width="15.42578125" style="93" customWidth="1"/>
    <col min="17" max="17" width="15" style="93" customWidth="1"/>
    <col min="18" max="18" width="4" style="93" customWidth="1"/>
    <col min="19" max="20" width="15.42578125" style="93" customWidth="1"/>
    <col min="21" max="21" width="4" style="93" customWidth="1"/>
    <col min="22" max="23" width="15.42578125" style="93" customWidth="1"/>
    <col min="24" max="24" width="4" style="93" customWidth="1"/>
    <col min="25" max="26" width="15.28515625" style="93" customWidth="1"/>
    <col min="27" max="27" width="3.7109375" style="93" customWidth="1"/>
    <col min="28" max="29" width="15.28515625" style="93" customWidth="1"/>
    <col min="30" max="30" width="3.5703125" style="93" customWidth="1"/>
    <col min="31" max="32" width="15.28515625" style="93" customWidth="1"/>
    <col min="33" max="33" width="3.5703125" style="93" customWidth="1"/>
    <col min="34" max="35" width="15.28515625" style="93" customWidth="1"/>
    <col min="36" max="36" width="3.5703125" style="93" customWidth="1"/>
    <col min="37" max="38" width="15.42578125" style="93" customWidth="1"/>
    <col min="39" max="257" width="9.140625" style="93"/>
    <col min="258" max="258" width="15.5703125" style="93" customWidth="1"/>
    <col min="259" max="259" width="3.7109375" style="93" customWidth="1"/>
    <col min="260" max="261" width="15.5703125" style="93" customWidth="1"/>
    <col min="262" max="262" width="4.140625" style="93" customWidth="1"/>
    <col min="263" max="264" width="15.5703125" style="93" customWidth="1"/>
    <col min="265" max="265" width="4.140625" style="93" customWidth="1"/>
    <col min="266" max="267" width="15.5703125" style="93" customWidth="1"/>
    <col min="268" max="268" width="4" style="93" customWidth="1"/>
    <col min="269" max="270" width="15.5703125" style="93" customWidth="1"/>
    <col min="271" max="271" width="4" style="93" customWidth="1"/>
    <col min="272" max="272" width="15.42578125" style="93" customWidth="1"/>
    <col min="273" max="273" width="15" style="93" customWidth="1"/>
    <col min="274" max="274" width="4" style="93" customWidth="1"/>
    <col min="275" max="276" width="15.42578125" style="93" customWidth="1"/>
    <col min="277" max="277" width="4" style="93" customWidth="1"/>
    <col min="278" max="279" width="15.42578125" style="93" customWidth="1"/>
    <col min="280" max="513" width="9.140625" style="93"/>
    <col min="514" max="514" width="15.5703125" style="93" customWidth="1"/>
    <col min="515" max="515" width="3.7109375" style="93" customWidth="1"/>
    <col min="516" max="517" width="15.5703125" style="93" customWidth="1"/>
    <col min="518" max="518" width="4.140625" style="93" customWidth="1"/>
    <col min="519" max="520" width="15.5703125" style="93" customWidth="1"/>
    <col min="521" max="521" width="4.140625" style="93" customWidth="1"/>
    <col min="522" max="523" width="15.5703125" style="93" customWidth="1"/>
    <col min="524" max="524" width="4" style="93" customWidth="1"/>
    <col min="525" max="526" width="15.5703125" style="93" customWidth="1"/>
    <col min="527" max="527" width="4" style="93" customWidth="1"/>
    <col min="528" max="528" width="15.42578125" style="93" customWidth="1"/>
    <col min="529" max="529" width="15" style="93" customWidth="1"/>
    <col min="530" max="530" width="4" style="93" customWidth="1"/>
    <col min="531" max="532" width="15.42578125" style="93" customWidth="1"/>
    <col min="533" max="533" width="4" style="93" customWidth="1"/>
    <col min="534" max="535" width="15.42578125" style="93" customWidth="1"/>
    <col min="536" max="769" width="9.140625" style="93"/>
    <col min="770" max="770" width="15.5703125" style="93" customWidth="1"/>
    <col min="771" max="771" width="3.7109375" style="93" customWidth="1"/>
    <col min="772" max="773" width="15.5703125" style="93" customWidth="1"/>
    <col min="774" max="774" width="4.140625" style="93" customWidth="1"/>
    <col min="775" max="776" width="15.5703125" style="93" customWidth="1"/>
    <col min="777" max="777" width="4.140625" style="93" customWidth="1"/>
    <col min="778" max="779" width="15.5703125" style="93" customWidth="1"/>
    <col min="780" max="780" width="4" style="93" customWidth="1"/>
    <col min="781" max="782" width="15.5703125" style="93" customWidth="1"/>
    <col min="783" max="783" width="4" style="93" customWidth="1"/>
    <col min="784" max="784" width="15.42578125" style="93" customWidth="1"/>
    <col min="785" max="785" width="15" style="93" customWidth="1"/>
    <col min="786" max="786" width="4" style="93" customWidth="1"/>
    <col min="787" max="788" width="15.42578125" style="93" customWidth="1"/>
    <col min="789" max="789" width="4" style="93" customWidth="1"/>
    <col min="790" max="791" width="15.42578125" style="93" customWidth="1"/>
    <col min="792" max="1025" width="9.140625" style="93"/>
    <col min="1026" max="1026" width="15.5703125" style="93" customWidth="1"/>
    <col min="1027" max="1027" width="3.7109375" style="93" customWidth="1"/>
    <col min="1028" max="1029" width="15.5703125" style="93" customWidth="1"/>
    <col min="1030" max="1030" width="4.140625" style="93" customWidth="1"/>
    <col min="1031" max="1032" width="15.5703125" style="93" customWidth="1"/>
    <col min="1033" max="1033" width="4.140625" style="93" customWidth="1"/>
    <col min="1034" max="1035" width="15.5703125" style="93" customWidth="1"/>
    <col min="1036" max="1036" width="4" style="93" customWidth="1"/>
    <col min="1037" max="1038" width="15.5703125" style="93" customWidth="1"/>
    <col min="1039" max="1039" width="4" style="93" customWidth="1"/>
    <col min="1040" max="1040" width="15.42578125" style="93" customWidth="1"/>
    <col min="1041" max="1041" width="15" style="93" customWidth="1"/>
    <col min="1042" max="1042" width="4" style="93" customWidth="1"/>
    <col min="1043" max="1044" width="15.42578125" style="93" customWidth="1"/>
    <col min="1045" max="1045" width="4" style="93" customWidth="1"/>
    <col min="1046" max="1047" width="15.42578125" style="93" customWidth="1"/>
    <col min="1048" max="1281" width="9.140625" style="93"/>
    <col min="1282" max="1282" width="15.5703125" style="93" customWidth="1"/>
    <col min="1283" max="1283" width="3.7109375" style="93" customWidth="1"/>
    <col min="1284" max="1285" width="15.5703125" style="93" customWidth="1"/>
    <col min="1286" max="1286" width="4.140625" style="93" customWidth="1"/>
    <col min="1287" max="1288" width="15.5703125" style="93" customWidth="1"/>
    <col min="1289" max="1289" width="4.140625" style="93" customWidth="1"/>
    <col min="1290" max="1291" width="15.5703125" style="93" customWidth="1"/>
    <col min="1292" max="1292" width="4" style="93" customWidth="1"/>
    <col min="1293" max="1294" width="15.5703125" style="93" customWidth="1"/>
    <col min="1295" max="1295" width="4" style="93" customWidth="1"/>
    <col min="1296" max="1296" width="15.42578125" style="93" customWidth="1"/>
    <col min="1297" max="1297" width="15" style="93" customWidth="1"/>
    <col min="1298" max="1298" width="4" style="93" customWidth="1"/>
    <col min="1299" max="1300" width="15.42578125" style="93" customWidth="1"/>
    <col min="1301" max="1301" width="4" style="93" customWidth="1"/>
    <col min="1302" max="1303" width="15.42578125" style="93" customWidth="1"/>
    <col min="1304" max="1537" width="9.140625" style="93"/>
    <col min="1538" max="1538" width="15.5703125" style="93" customWidth="1"/>
    <col min="1539" max="1539" width="3.7109375" style="93" customWidth="1"/>
    <col min="1540" max="1541" width="15.5703125" style="93" customWidth="1"/>
    <col min="1542" max="1542" width="4.140625" style="93" customWidth="1"/>
    <col min="1543" max="1544" width="15.5703125" style="93" customWidth="1"/>
    <col min="1545" max="1545" width="4.140625" style="93" customWidth="1"/>
    <col min="1546" max="1547" width="15.5703125" style="93" customWidth="1"/>
    <col min="1548" max="1548" width="4" style="93" customWidth="1"/>
    <col min="1549" max="1550" width="15.5703125" style="93" customWidth="1"/>
    <col min="1551" max="1551" width="4" style="93" customWidth="1"/>
    <col min="1552" max="1552" width="15.42578125" style="93" customWidth="1"/>
    <col min="1553" max="1553" width="15" style="93" customWidth="1"/>
    <col min="1554" max="1554" width="4" style="93" customWidth="1"/>
    <col min="1555" max="1556" width="15.42578125" style="93" customWidth="1"/>
    <col min="1557" max="1557" width="4" style="93" customWidth="1"/>
    <col min="1558" max="1559" width="15.42578125" style="93" customWidth="1"/>
    <col min="1560" max="1793" width="9.140625" style="93"/>
    <col min="1794" max="1794" width="15.5703125" style="93" customWidth="1"/>
    <col min="1795" max="1795" width="3.7109375" style="93" customWidth="1"/>
    <col min="1796" max="1797" width="15.5703125" style="93" customWidth="1"/>
    <col min="1798" max="1798" width="4.140625" style="93" customWidth="1"/>
    <col min="1799" max="1800" width="15.5703125" style="93" customWidth="1"/>
    <col min="1801" max="1801" width="4.140625" style="93" customWidth="1"/>
    <col min="1802" max="1803" width="15.5703125" style="93" customWidth="1"/>
    <col min="1804" max="1804" width="4" style="93" customWidth="1"/>
    <col min="1805" max="1806" width="15.5703125" style="93" customWidth="1"/>
    <col min="1807" max="1807" width="4" style="93" customWidth="1"/>
    <col min="1808" max="1808" width="15.42578125" style="93" customWidth="1"/>
    <col min="1809" max="1809" width="15" style="93" customWidth="1"/>
    <col min="1810" max="1810" width="4" style="93" customWidth="1"/>
    <col min="1811" max="1812" width="15.42578125" style="93" customWidth="1"/>
    <col min="1813" max="1813" width="4" style="93" customWidth="1"/>
    <col min="1814" max="1815" width="15.42578125" style="93" customWidth="1"/>
    <col min="1816" max="2049" width="9.140625" style="93"/>
    <col min="2050" max="2050" width="15.5703125" style="93" customWidth="1"/>
    <col min="2051" max="2051" width="3.7109375" style="93" customWidth="1"/>
    <col min="2052" max="2053" width="15.5703125" style="93" customWidth="1"/>
    <col min="2054" max="2054" width="4.140625" style="93" customWidth="1"/>
    <col min="2055" max="2056" width="15.5703125" style="93" customWidth="1"/>
    <col min="2057" max="2057" width="4.140625" style="93" customWidth="1"/>
    <col min="2058" max="2059" width="15.5703125" style="93" customWidth="1"/>
    <col min="2060" max="2060" width="4" style="93" customWidth="1"/>
    <col min="2061" max="2062" width="15.5703125" style="93" customWidth="1"/>
    <col min="2063" max="2063" width="4" style="93" customWidth="1"/>
    <col min="2064" max="2064" width="15.42578125" style="93" customWidth="1"/>
    <col min="2065" max="2065" width="15" style="93" customWidth="1"/>
    <col min="2066" max="2066" width="4" style="93" customWidth="1"/>
    <col min="2067" max="2068" width="15.42578125" style="93" customWidth="1"/>
    <col min="2069" max="2069" width="4" style="93" customWidth="1"/>
    <col min="2070" max="2071" width="15.42578125" style="93" customWidth="1"/>
    <col min="2072" max="2305" width="9.140625" style="93"/>
    <col min="2306" max="2306" width="15.5703125" style="93" customWidth="1"/>
    <col min="2307" max="2307" width="3.7109375" style="93" customWidth="1"/>
    <col min="2308" max="2309" width="15.5703125" style="93" customWidth="1"/>
    <col min="2310" max="2310" width="4.140625" style="93" customWidth="1"/>
    <col min="2311" max="2312" width="15.5703125" style="93" customWidth="1"/>
    <col min="2313" max="2313" width="4.140625" style="93" customWidth="1"/>
    <col min="2314" max="2315" width="15.5703125" style="93" customWidth="1"/>
    <col min="2316" max="2316" width="4" style="93" customWidth="1"/>
    <col min="2317" max="2318" width="15.5703125" style="93" customWidth="1"/>
    <col min="2319" max="2319" width="4" style="93" customWidth="1"/>
    <col min="2320" max="2320" width="15.42578125" style="93" customWidth="1"/>
    <col min="2321" max="2321" width="15" style="93" customWidth="1"/>
    <col min="2322" max="2322" width="4" style="93" customWidth="1"/>
    <col min="2323" max="2324" width="15.42578125" style="93" customWidth="1"/>
    <col min="2325" max="2325" width="4" style="93" customWidth="1"/>
    <col min="2326" max="2327" width="15.42578125" style="93" customWidth="1"/>
    <col min="2328" max="2561" width="9.140625" style="93"/>
    <col min="2562" max="2562" width="15.5703125" style="93" customWidth="1"/>
    <col min="2563" max="2563" width="3.7109375" style="93" customWidth="1"/>
    <col min="2564" max="2565" width="15.5703125" style="93" customWidth="1"/>
    <col min="2566" max="2566" width="4.140625" style="93" customWidth="1"/>
    <col min="2567" max="2568" width="15.5703125" style="93" customWidth="1"/>
    <col min="2569" max="2569" width="4.140625" style="93" customWidth="1"/>
    <col min="2570" max="2571" width="15.5703125" style="93" customWidth="1"/>
    <col min="2572" max="2572" width="4" style="93" customWidth="1"/>
    <col min="2573" max="2574" width="15.5703125" style="93" customWidth="1"/>
    <col min="2575" max="2575" width="4" style="93" customWidth="1"/>
    <col min="2576" max="2576" width="15.42578125" style="93" customWidth="1"/>
    <col min="2577" max="2577" width="15" style="93" customWidth="1"/>
    <col min="2578" max="2578" width="4" style="93" customWidth="1"/>
    <col min="2579" max="2580" width="15.42578125" style="93" customWidth="1"/>
    <col min="2581" max="2581" width="4" style="93" customWidth="1"/>
    <col min="2582" max="2583" width="15.42578125" style="93" customWidth="1"/>
    <col min="2584" max="2817" width="9.140625" style="93"/>
    <col min="2818" max="2818" width="15.5703125" style="93" customWidth="1"/>
    <col min="2819" max="2819" width="3.7109375" style="93" customWidth="1"/>
    <col min="2820" max="2821" width="15.5703125" style="93" customWidth="1"/>
    <col min="2822" max="2822" width="4.140625" style="93" customWidth="1"/>
    <col min="2823" max="2824" width="15.5703125" style="93" customWidth="1"/>
    <col min="2825" max="2825" width="4.140625" style="93" customWidth="1"/>
    <col min="2826" max="2827" width="15.5703125" style="93" customWidth="1"/>
    <col min="2828" max="2828" width="4" style="93" customWidth="1"/>
    <col min="2829" max="2830" width="15.5703125" style="93" customWidth="1"/>
    <col min="2831" max="2831" width="4" style="93" customWidth="1"/>
    <col min="2832" max="2832" width="15.42578125" style="93" customWidth="1"/>
    <col min="2833" max="2833" width="15" style="93" customWidth="1"/>
    <col min="2834" max="2834" width="4" style="93" customWidth="1"/>
    <col min="2835" max="2836" width="15.42578125" style="93" customWidth="1"/>
    <col min="2837" max="2837" width="4" style="93" customWidth="1"/>
    <col min="2838" max="2839" width="15.42578125" style="93" customWidth="1"/>
    <col min="2840" max="3073" width="9.140625" style="93"/>
    <col min="3074" max="3074" width="15.5703125" style="93" customWidth="1"/>
    <col min="3075" max="3075" width="3.7109375" style="93" customWidth="1"/>
    <col min="3076" max="3077" width="15.5703125" style="93" customWidth="1"/>
    <col min="3078" max="3078" width="4.140625" style="93" customWidth="1"/>
    <col min="3079" max="3080" width="15.5703125" style="93" customWidth="1"/>
    <col min="3081" max="3081" width="4.140625" style="93" customWidth="1"/>
    <col min="3082" max="3083" width="15.5703125" style="93" customWidth="1"/>
    <col min="3084" max="3084" width="4" style="93" customWidth="1"/>
    <col min="3085" max="3086" width="15.5703125" style="93" customWidth="1"/>
    <col min="3087" max="3087" width="4" style="93" customWidth="1"/>
    <col min="3088" max="3088" width="15.42578125" style="93" customWidth="1"/>
    <col min="3089" max="3089" width="15" style="93" customWidth="1"/>
    <col min="3090" max="3090" width="4" style="93" customWidth="1"/>
    <col min="3091" max="3092" width="15.42578125" style="93" customWidth="1"/>
    <col min="3093" max="3093" width="4" style="93" customWidth="1"/>
    <col min="3094" max="3095" width="15.42578125" style="93" customWidth="1"/>
    <col min="3096" max="3329" width="9.140625" style="93"/>
    <col min="3330" max="3330" width="15.5703125" style="93" customWidth="1"/>
    <col min="3331" max="3331" width="3.7109375" style="93" customWidth="1"/>
    <col min="3332" max="3333" width="15.5703125" style="93" customWidth="1"/>
    <col min="3334" max="3334" width="4.140625" style="93" customWidth="1"/>
    <col min="3335" max="3336" width="15.5703125" style="93" customWidth="1"/>
    <col min="3337" max="3337" width="4.140625" style="93" customWidth="1"/>
    <col min="3338" max="3339" width="15.5703125" style="93" customWidth="1"/>
    <col min="3340" max="3340" width="4" style="93" customWidth="1"/>
    <col min="3341" max="3342" width="15.5703125" style="93" customWidth="1"/>
    <col min="3343" max="3343" width="4" style="93" customWidth="1"/>
    <col min="3344" max="3344" width="15.42578125" style="93" customWidth="1"/>
    <col min="3345" max="3345" width="15" style="93" customWidth="1"/>
    <col min="3346" max="3346" width="4" style="93" customWidth="1"/>
    <col min="3347" max="3348" width="15.42578125" style="93" customWidth="1"/>
    <col min="3349" max="3349" width="4" style="93" customWidth="1"/>
    <col min="3350" max="3351" width="15.42578125" style="93" customWidth="1"/>
    <col min="3352" max="3585" width="9.140625" style="93"/>
    <col min="3586" max="3586" width="15.5703125" style="93" customWidth="1"/>
    <col min="3587" max="3587" width="3.7109375" style="93" customWidth="1"/>
    <col min="3588" max="3589" width="15.5703125" style="93" customWidth="1"/>
    <col min="3590" max="3590" width="4.140625" style="93" customWidth="1"/>
    <col min="3591" max="3592" width="15.5703125" style="93" customWidth="1"/>
    <col min="3593" max="3593" width="4.140625" style="93" customWidth="1"/>
    <col min="3594" max="3595" width="15.5703125" style="93" customWidth="1"/>
    <col min="3596" max="3596" width="4" style="93" customWidth="1"/>
    <col min="3597" max="3598" width="15.5703125" style="93" customWidth="1"/>
    <col min="3599" max="3599" width="4" style="93" customWidth="1"/>
    <col min="3600" max="3600" width="15.42578125" style="93" customWidth="1"/>
    <col min="3601" max="3601" width="15" style="93" customWidth="1"/>
    <col min="3602" max="3602" width="4" style="93" customWidth="1"/>
    <col min="3603" max="3604" width="15.42578125" style="93" customWidth="1"/>
    <col min="3605" max="3605" width="4" style="93" customWidth="1"/>
    <col min="3606" max="3607" width="15.42578125" style="93" customWidth="1"/>
    <col min="3608" max="3841" width="9.140625" style="93"/>
    <col min="3842" max="3842" width="15.5703125" style="93" customWidth="1"/>
    <col min="3843" max="3843" width="3.7109375" style="93" customWidth="1"/>
    <col min="3844" max="3845" width="15.5703125" style="93" customWidth="1"/>
    <col min="3846" max="3846" width="4.140625" style="93" customWidth="1"/>
    <col min="3847" max="3848" width="15.5703125" style="93" customWidth="1"/>
    <col min="3849" max="3849" width="4.140625" style="93" customWidth="1"/>
    <col min="3850" max="3851" width="15.5703125" style="93" customWidth="1"/>
    <col min="3852" max="3852" width="4" style="93" customWidth="1"/>
    <col min="3853" max="3854" width="15.5703125" style="93" customWidth="1"/>
    <col min="3855" max="3855" width="4" style="93" customWidth="1"/>
    <col min="3856" max="3856" width="15.42578125" style="93" customWidth="1"/>
    <col min="3857" max="3857" width="15" style="93" customWidth="1"/>
    <col min="3858" max="3858" width="4" style="93" customWidth="1"/>
    <col min="3859" max="3860" width="15.42578125" style="93" customWidth="1"/>
    <col min="3861" max="3861" width="4" style="93" customWidth="1"/>
    <col min="3862" max="3863" width="15.42578125" style="93" customWidth="1"/>
    <col min="3864" max="4097" width="9.140625" style="93"/>
    <col min="4098" max="4098" width="15.5703125" style="93" customWidth="1"/>
    <col min="4099" max="4099" width="3.7109375" style="93" customWidth="1"/>
    <col min="4100" max="4101" width="15.5703125" style="93" customWidth="1"/>
    <col min="4102" max="4102" width="4.140625" style="93" customWidth="1"/>
    <col min="4103" max="4104" width="15.5703125" style="93" customWidth="1"/>
    <col min="4105" max="4105" width="4.140625" style="93" customWidth="1"/>
    <col min="4106" max="4107" width="15.5703125" style="93" customWidth="1"/>
    <col min="4108" max="4108" width="4" style="93" customWidth="1"/>
    <col min="4109" max="4110" width="15.5703125" style="93" customWidth="1"/>
    <col min="4111" max="4111" width="4" style="93" customWidth="1"/>
    <col min="4112" max="4112" width="15.42578125" style="93" customWidth="1"/>
    <col min="4113" max="4113" width="15" style="93" customWidth="1"/>
    <col min="4114" max="4114" width="4" style="93" customWidth="1"/>
    <col min="4115" max="4116" width="15.42578125" style="93" customWidth="1"/>
    <col min="4117" max="4117" width="4" style="93" customWidth="1"/>
    <col min="4118" max="4119" width="15.42578125" style="93" customWidth="1"/>
    <col min="4120" max="4353" width="9.140625" style="93"/>
    <col min="4354" max="4354" width="15.5703125" style="93" customWidth="1"/>
    <col min="4355" max="4355" width="3.7109375" style="93" customWidth="1"/>
    <col min="4356" max="4357" width="15.5703125" style="93" customWidth="1"/>
    <col min="4358" max="4358" width="4.140625" style="93" customWidth="1"/>
    <col min="4359" max="4360" width="15.5703125" style="93" customWidth="1"/>
    <col min="4361" max="4361" width="4.140625" style="93" customWidth="1"/>
    <col min="4362" max="4363" width="15.5703125" style="93" customWidth="1"/>
    <col min="4364" max="4364" width="4" style="93" customWidth="1"/>
    <col min="4365" max="4366" width="15.5703125" style="93" customWidth="1"/>
    <col min="4367" max="4367" width="4" style="93" customWidth="1"/>
    <col min="4368" max="4368" width="15.42578125" style="93" customWidth="1"/>
    <col min="4369" max="4369" width="15" style="93" customWidth="1"/>
    <col min="4370" max="4370" width="4" style="93" customWidth="1"/>
    <col min="4371" max="4372" width="15.42578125" style="93" customWidth="1"/>
    <col min="4373" max="4373" width="4" style="93" customWidth="1"/>
    <col min="4374" max="4375" width="15.42578125" style="93" customWidth="1"/>
    <col min="4376" max="4609" width="9.140625" style="93"/>
    <col min="4610" max="4610" width="15.5703125" style="93" customWidth="1"/>
    <col min="4611" max="4611" width="3.7109375" style="93" customWidth="1"/>
    <col min="4612" max="4613" width="15.5703125" style="93" customWidth="1"/>
    <col min="4614" max="4614" width="4.140625" style="93" customWidth="1"/>
    <col min="4615" max="4616" width="15.5703125" style="93" customWidth="1"/>
    <col min="4617" max="4617" width="4.140625" style="93" customWidth="1"/>
    <col min="4618" max="4619" width="15.5703125" style="93" customWidth="1"/>
    <col min="4620" max="4620" width="4" style="93" customWidth="1"/>
    <col min="4621" max="4622" width="15.5703125" style="93" customWidth="1"/>
    <col min="4623" max="4623" width="4" style="93" customWidth="1"/>
    <col min="4624" max="4624" width="15.42578125" style="93" customWidth="1"/>
    <col min="4625" max="4625" width="15" style="93" customWidth="1"/>
    <col min="4626" max="4626" width="4" style="93" customWidth="1"/>
    <col min="4627" max="4628" width="15.42578125" style="93" customWidth="1"/>
    <col min="4629" max="4629" width="4" style="93" customWidth="1"/>
    <col min="4630" max="4631" width="15.42578125" style="93" customWidth="1"/>
    <col min="4632" max="4865" width="9.140625" style="93"/>
    <col min="4866" max="4866" width="15.5703125" style="93" customWidth="1"/>
    <col min="4867" max="4867" width="3.7109375" style="93" customWidth="1"/>
    <col min="4868" max="4869" width="15.5703125" style="93" customWidth="1"/>
    <col min="4870" max="4870" width="4.140625" style="93" customWidth="1"/>
    <col min="4871" max="4872" width="15.5703125" style="93" customWidth="1"/>
    <col min="4873" max="4873" width="4.140625" style="93" customWidth="1"/>
    <col min="4874" max="4875" width="15.5703125" style="93" customWidth="1"/>
    <col min="4876" max="4876" width="4" style="93" customWidth="1"/>
    <col min="4877" max="4878" width="15.5703125" style="93" customWidth="1"/>
    <col min="4879" max="4879" width="4" style="93" customWidth="1"/>
    <col min="4880" max="4880" width="15.42578125" style="93" customWidth="1"/>
    <col min="4881" max="4881" width="15" style="93" customWidth="1"/>
    <col min="4882" max="4882" width="4" style="93" customWidth="1"/>
    <col min="4883" max="4884" width="15.42578125" style="93" customWidth="1"/>
    <col min="4885" max="4885" width="4" style="93" customWidth="1"/>
    <col min="4886" max="4887" width="15.42578125" style="93" customWidth="1"/>
    <col min="4888" max="5121" width="9.140625" style="93"/>
    <col min="5122" max="5122" width="15.5703125" style="93" customWidth="1"/>
    <col min="5123" max="5123" width="3.7109375" style="93" customWidth="1"/>
    <col min="5124" max="5125" width="15.5703125" style="93" customWidth="1"/>
    <col min="5126" max="5126" width="4.140625" style="93" customWidth="1"/>
    <col min="5127" max="5128" width="15.5703125" style="93" customWidth="1"/>
    <col min="5129" max="5129" width="4.140625" style="93" customWidth="1"/>
    <col min="5130" max="5131" width="15.5703125" style="93" customWidth="1"/>
    <col min="5132" max="5132" width="4" style="93" customWidth="1"/>
    <col min="5133" max="5134" width="15.5703125" style="93" customWidth="1"/>
    <col min="5135" max="5135" width="4" style="93" customWidth="1"/>
    <col min="5136" max="5136" width="15.42578125" style="93" customWidth="1"/>
    <col min="5137" max="5137" width="15" style="93" customWidth="1"/>
    <col min="5138" max="5138" width="4" style="93" customWidth="1"/>
    <col min="5139" max="5140" width="15.42578125" style="93" customWidth="1"/>
    <col min="5141" max="5141" width="4" style="93" customWidth="1"/>
    <col min="5142" max="5143" width="15.42578125" style="93" customWidth="1"/>
    <col min="5144" max="5377" width="9.140625" style="93"/>
    <col min="5378" max="5378" width="15.5703125" style="93" customWidth="1"/>
    <col min="5379" max="5379" width="3.7109375" style="93" customWidth="1"/>
    <col min="5380" max="5381" width="15.5703125" style="93" customWidth="1"/>
    <col min="5382" max="5382" width="4.140625" style="93" customWidth="1"/>
    <col min="5383" max="5384" width="15.5703125" style="93" customWidth="1"/>
    <col min="5385" max="5385" width="4.140625" style="93" customWidth="1"/>
    <col min="5386" max="5387" width="15.5703125" style="93" customWidth="1"/>
    <col min="5388" max="5388" width="4" style="93" customWidth="1"/>
    <col min="5389" max="5390" width="15.5703125" style="93" customWidth="1"/>
    <col min="5391" max="5391" width="4" style="93" customWidth="1"/>
    <col min="5392" max="5392" width="15.42578125" style="93" customWidth="1"/>
    <col min="5393" max="5393" width="15" style="93" customWidth="1"/>
    <col min="5394" max="5394" width="4" style="93" customWidth="1"/>
    <col min="5395" max="5396" width="15.42578125" style="93" customWidth="1"/>
    <col min="5397" max="5397" width="4" style="93" customWidth="1"/>
    <col min="5398" max="5399" width="15.42578125" style="93" customWidth="1"/>
    <col min="5400" max="5633" width="9.140625" style="93"/>
    <col min="5634" max="5634" width="15.5703125" style="93" customWidth="1"/>
    <col min="5635" max="5635" width="3.7109375" style="93" customWidth="1"/>
    <col min="5636" max="5637" width="15.5703125" style="93" customWidth="1"/>
    <col min="5638" max="5638" width="4.140625" style="93" customWidth="1"/>
    <col min="5639" max="5640" width="15.5703125" style="93" customWidth="1"/>
    <col min="5641" max="5641" width="4.140625" style="93" customWidth="1"/>
    <col min="5642" max="5643" width="15.5703125" style="93" customWidth="1"/>
    <col min="5644" max="5644" width="4" style="93" customWidth="1"/>
    <col min="5645" max="5646" width="15.5703125" style="93" customWidth="1"/>
    <col min="5647" max="5647" width="4" style="93" customWidth="1"/>
    <col min="5648" max="5648" width="15.42578125" style="93" customWidth="1"/>
    <col min="5649" max="5649" width="15" style="93" customWidth="1"/>
    <col min="5650" max="5650" width="4" style="93" customWidth="1"/>
    <col min="5651" max="5652" width="15.42578125" style="93" customWidth="1"/>
    <col min="5653" max="5653" width="4" style="93" customWidth="1"/>
    <col min="5654" max="5655" width="15.42578125" style="93" customWidth="1"/>
    <col min="5656" max="5889" width="9.140625" style="93"/>
    <col min="5890" max="5890" width="15.5703125" style="93" customWidth="1"/>
    <col min="5891" max="5891" width="3.7109375" style="93" customWidth="1"/>
    <col min="5892" max="5893" width="15.5703125" style="93" customWidth="1"/>
    <col min="5894" max="5894" width="4.140625" style="93" customWidth="1"/>
    <col min="5895" max="5896" width="15.5703125" style="93" customWidth="1"/>
    <col min="5897" max="5897" width="4.140625" style="93" customWidth="1"/>
    <col min="5898" max="5899" width="15.5703125" style="93" customWidth="1"/>
    <col min="5900" max="5900" width="4" style="93" customWidth="1"/>
    <col min="5901" max="5902" width="15.5703125" style="93" customWidth="1"/>
    <col min="5903" max="5903" width="4" style="93" customWidth="1"/>
    <col min="5904" max="5904" width="15.42578125" style="93" customWidth="1"/>
    <col min="5905" max="5905" width="15" style="93" customWidth="1"/>
    <col min="5906" max="5906" width="4" style="93" customWidth="1"/>
    <col min="5907" max="5908" width="15.42578125" style="93" customWidth="1"/>
    <col min="5909" max="5909" width="4" style="93" customWidth="1"/>
    <col min="5910" max="5911" width="15.42578125" style="93" customWidth="1"/>
    <col min="5912" max="6145" width="9.140625" style="93"/>
    <col min="6146" max="6146" width="15.5703125" style="93" customWidth="1"/>
    <col min="6147" max="6147" width="3.7109375" style="93" customWidth="1"/>
    <col min="6148" max="6149" width="15.5703125" style="93" customWidth="1"/>
    <col min="6150" max="6150" width="4.140625" style="93" customWidth="1"/>
    <col min="6151" max="6152" width="15.5703125" style="93" customWidth="1"/>
    <col min="6153" max="6153" width="4.140625" style="93" customWidth="1"/>
    <col min="6154" max="6155" width="15.5703125" style="93" customWidth="1"/>
    <col min="6156" max="6156" width="4" style="93" customWidth="1"/>
    <col min="6157" max="6158" width="15.5703125" style="93" customWidth="1"/>
    <col min="6159" max="6159" width="4" style="93" customWidth="1"/>
    <col min="6160" max="6160" width="15.42578125" style="93" customWidth="1"/>
    <col min="6161" max="6161" width="15" style="93" customWidth="1"/>
    <col min="6162" max="6162" width="4" style="93" customWidth="1"/>
    <col min="6163" max="6164" width="15.42578125" style="93" customWidth="1"/>
    <col min="6165" max="6165" width="4" style="93" customWidth="1"/>
    <col min="6166" max="6167" width="15.42578125" style="93" customWidth="1"/>
    <col min="6168" max="6401" width="9.140625" style="93"/>
    <col min="6402" max="6402" width="15.5703125" style="93" customWidth="1"/>
    <col min="6403" max="6403" width="3.7109375" style="93" customWidth="1"/>
    <col min="6404" max="6405" width="15.5703125" style="93" customWidth="1"/>
    <col min="6406" max="6406" width="4.140625" style="93" customWidth="1"/>
    <col min="6407" max="6408" width="15.5703125" style="93" customWidth="1"/>
    <col min="6409" max="6409" width="4.140625" style="93" customWidth="1"/>
    <col min="6410" max="6411" width="15.5703125" style="93" customWidth="1"/>
    <col min="6412" max="6412" width="4" style="93" customWidth="1"/>
    <col min="6413" max="6414" width="15.5703125" style="93" customWidth="1"/>
    <col min="6415" max="6415" width="4" style="93" customWidth="1"/>
    <col min="6416" max="6416" width="15.42578125" style="93" customWidth="1"/>
    <col min="6417" max="6417" width="15" style="93" customWidth="1"/>
    <col min="6418" max="6418" width="4" style="93" customWidth="1"/>
    <col min="6419" max="6420" width="15.42578125" style="93" customWidth="1"/>
    <col min="6421" max="6421" width="4" style="93" customWidth="1"/>
    <col min="6422" max="6423" width="15.42578125" style="93" customWidth="1"/>
    <col min="6424" max="6657" width="9.140625" style="93"/>
    <col min="6658" max="6658" width="15.5703125" style="93" customWidth="1"/>
    <col min="6659" max="6659" width="3.7109375" style="93" customWidth="1"/>
    <col min="6660" max="6661" width="15.5703125" style="93" customWidth="1"/>
    <col min="6662" max="6662" width="4.140625" style="93" customWidth="1"/>
    <col min="6663" max="6664" width="15.5703125" style="93" customWidth="1"/>
    <col min="6665" max="6665" width="4.140625" style="93" customWidth="1"/>
    <col min="6666" max="6667" width="15.5703125" style="93" customWidth="1"/>
    <col min="6668" max="6668" width="4" style="93" customWidth="1"/>
    <col min="6669" max="6670" width="15.5703125" style="93" customWidth="1"/>
    <col min="6671" max="6671" width="4" style="93" customWidth="1"/>
    <col min="6672" max="6672" width="15.42578125" style="93" customWidth="1"/>
    <col min="6673" max="6673" width="15" style="93" customWidth="1"/>
    <col min="6674" max="6674" width="4" style="93" customWidth="1"/>
    <col min="6675" max="6676" width="15.42578125" style="93" customWidth="1"/>
    <col min="6677" max="6677" width="4" style="93" customWidth="1"/>
    <col min="6678" max="6679" width="15.42578125" style="93" customWidth="1"/>
    <col min="6680" max="6913" width="9.140625" style="93"/>
    <col min="6914" max="6914" width="15.5703125" style="93" customWidth="1"/>
    <col min="6915" max="6915" width="3.7109375" style="93" customWidth="1"/>
    <col min="6916" max="6917" width="15.5703125" style="93" customWidth="1"/>
    <col min="6918" max="6918" width="4.140625" style="93" customWidth="1"/>
    <col min="6919" max="6920" width="15.5703125" style="93" customWidth="1"/>
    <col min="6921" max="6921" width="4.140625" style="93" customWidth="1"/>
    <col min="6922" max="6923" width="15.5703125" style="93" customWidth="1"/>
    <col min="6924" max="6924" width="4" style="93" customWidth="1"/>
    <col min="6925" max="6926" width="15.5703125" style="93" customWidth="1"/>
    <col min="6927" max="6927" width="4" style="93" customWidth="1"/>
    <col min="6928" max="6928" width="15.42578125" style="93" customWidth="1"/>
    <col min="6929" max="6929" width="15" style="93" customWidth="1"/>
    <col min="6930" max="6930" width="4" style="93" customWidth="1"/>
    <col min="6931" max="6932" width="15.42578125" style="93" customWidth="1"/>
    <col min="6933" max="6933" width="4" style="93" customWidth="1"/>
    <col min="6934" max="6935" width="15.42578125" style="93" customWidth="1"/>
    <col min="6936" max="7169" width="9.140625" style="93"/>
    <col min="7170" max="7170" width="15.5703125" style="93" customWidth="1"/>
    <col min="7171" max="7171" width="3.7109375" style="93" customWidth="1"/>
    <col min="7172" max="7173" width="15.5703125" style="93" customWidth="1"/>
    <col min="7174" max="7174" width="4.140625" style="93" customWidth="1"/>
    <col min="7175" max="7176" width="15.5703125" style="93" customWidth="1"/>
    <col min="7177" max="7177" width="4.140625" style="93" customWidth="1"/>
    <col min="7178" max="7179" width="15.5703125" style="93" customWidth="1"/>
    <col min="7180" max="7180" width="4" style="93" customWidth="1"/>
    <col min="7181" max="7182" width="15.5703125" style="93" customWidth="1"/>
    <col min="7183" max="7183" width="4" style="93" customWidth="1"/>
    <col min="7184" max="7184" width="15.42578125" style="93" customWidth="1"/>
    <col min="7185" max="7185" width="15" style="93" customWidth="1"/>
    <col min="7186" max="7186" width="4" style="93" customWidth="1"/>
    <col min="7187" max="7188" width="15.42578125" style="93" customWidth="1"/>
    <col min="7189" max="7189" width="4" style="93" customWidth="1"/>
    <col min="7190" max="7191" width="15.42578125" style="93" customWidth="1"/>
    <col min="7192" max="7425" width="9.140625" style="93"/>
    <col min="7426" max="7426" width="15.5703125" style="93" customWidth="1"/>
    <col min="7427" max="7427" width="3.7109375" style="93" customWidth="1"/>
    <col min="7428" max="7429" width="15.5703125" style="93" customWidth="1"/>
    <col min="7430" max="7430" width="4.140625" style="93" customWidth="1"/>
    <col min="7431" max="7432" width="15.5703125" style="93" customWidth="1"/>
    <col min="7433" max="7433" width="4.140625" style="93" customWidth="1"/>
    <col min="7434" max="7435" width="15.5703125" style="93" customWidth="1"/>
    <col min="7436" max="7436" width="4" style="93" customWidth="1"/>
    <col min="7437" max="7438" width="15.5703125" style="93" customWidth="1"/>
    <col min="7439" max="7439" width="4" style="93" customWidth="1"/>
    <col min="7440" max="7440" width="15.42578125" style="93" customWidth="1"/>
    <col min="7441" max="7441" width="15" style="93" customWidth="1"/>
    <col min="7442" max="7442" width="4" style="93" customWidth="1"/>
    <col min="7443" max="7444" width="15.42578125" style="93" customWidth="1"/>
    <col min="7445" max="7445" width="4" style="93" customWidth="1"/>
    <col min="7446" max="7447" width="15.42578125" style="93" customWidth="1"/>
    <col min="7448" max="7681" width="9.140625" style="93"/>
    <col min="7682" max="7682" width="15.5703125" style="93" customWidth="1"/>
    <col min="7683" max="7683" width="3.7109375" style="93" customWidth="1"/>
    <col min="7684" max="7685" width="15.5703125" style="93" customWidth="1"/>
    <col min="7686" max="7686" width="4.140625" style="93" customWidth="1"/>
    <col min="7687" max="7688" width="15.5703125" style="93" customWidth="1"/>
    <col min="7689" max="7689" width="4.140625" style="93" customWidth="1"/>
    <col min="7690" max="7691" width="15.5703125" style="93" customWidth="1"/>
    <col min="7692" max="7692" width="4" style="93" customWidth="1"/>
    <col min="7693" max="7694" width="15.5703125" style="93" customWidth="1"/>
    <col min="7695" max="7695" width="4" style="93" customWidth="1"/>
    <col min="7696" max="7696" width="15.42578125" style="93" customWidth="1"/>
    <col min="7697" max="7697" width="15" style="93" customWidth="1"/>
    <col min="7698" max="7698" width="4" style="93" customWidth="1"/>
    <col min="7699" max="7700" width="15.42578125" style="93" customWidth="1"/>
    <col min="7701" max="7701" width="4" style="93" customWidth="1"/>
    <col min="7702" max="7703" width="15.42578125" style="93" customWidth="1"/>
    <col min="7704" max="7937" width="9.140625" style="93"/>
    <col min="7938" max="7938" width="15.5703125" style="93" customWidth="1"/>
    <col min="7939" max="7939" width="3.7109375" style="93" customWidth="1"/>
    <col min="7940" max="7941" width="15.5703125" style="93" customWidth="1"/>
    <col min="7942" max="7942" width="4.140625" style="93" customWidth="1"/>
    <col min="7943" max="7944" width="15.5703125" style="93" customWidth="1"/>
    <col min="7945" max="7945" width="4.140625" style="93" customWidth="1"/>
    <col min="7946" max="7947" width="15.5703125" style="93" customWidth="1"/>
    <col min="7948" max="7948" width="4" style="93" customWidth="1"/>
    <col min="7949" max="7950" width="15.5703125" style="93" customWidth="1"/>
    <col min="7951" max="7951" width="4" style="93" customWidth="1"/>
    <col min="7952" max="7952" width="15.42578125" style="93" customWidth="1"/>
    <col min="7953" max="7953" width="15" style="93" customWidth="1"/>
    <col min="7954" max="7954" width="4" style="93" customWidth="1"/>
    <col min="7955" max="7956" width="15.42578125" style="93" customWidth="1"/>
    <col min="7957" max="7957" width="4" style="93" customWidth="1"/>
    <col min="7958" max="7959" width="15.42578125" style="93" customWidth="1"/>
    <col min="7960" max="8193" width="9.140625" style="93"/>
    <col min="8194" max="8194" width="15.5703125" style="93" customWidth="1"/>
    <col min="8195" max="8195" width="3.7109375" style="93" customWidth="1"/>
    <col min="8196" max="8197" width="15.5703125" style="93" customWidth="1"/>
    <col min="8198" max="8198" width="4.140625" style="93" customWidth="1"/>
    <col min="8199" max="8200" width="15.5703125" style="93" customWidth="1"/>
    <col min="8201" max="8201" width="4.140625" style="93" customWidth="1"/>
    <col min="8202" max="8203" width="15.5703125" style="93" customWidth="1"/>
    <col min="8204" max="8204" width="4" style="93" customWidth="1"/>
    <col min="8205" max="8206" width="15.5703125" style="93" customWidth="1"/>
    <col min="8207" max="8207" width="4" style="93" customWidth="1"/>
    <col min="8208" max="8208" width="15.42578125" style="93" customWidth="1"/>
    <col min="8209" max="8209" width="15" style="93" customWidth="1"/>
    <col min="8210" max="8210" width="4" style="93" customWidth="1"/>
    <col min="8211" max="8212" width="15.42578125" style="93" customWidth="1"/>
    <col min="8213" max="8213" width="4" style="93" customWidth="1"/>
    <col min="8214" max="8215" width="15.42578125" style="93" customWidth="1"/>
    <col min="8216" max="8449" width="9.140625" style="93"/>
    <col min="8450" max="8450" width="15.5703125" style="93" customWidth="1"/>
    <col min="8451" max="8451" width="3.7109375" style="93" customWidth="1"/>
    <col min="8452" max="8453" width="15.5703125" style="93" customWidth="1"/>
    <col min="8454" max="8454" width="4.140625" style="93" customWidth="1"/>
    <col min="8455" max="8456" width="15.5703125" style="93" customWidth="1"/>
    <col min="8457" max="8457" width="4.140625" style="93" customWidth="1"/>
    <col min="8458" max="8459" width="15.5703125" style="93" customWidth="1"/>
    <col min="8460" max="8460" width="4" style="93" customWidth="1"/>
    <col min="8461" max="8462" width="15.5703125" style="93" customWidth="1"/>
    <col min="8463" max="8463" width="4" style="93" customWidth="1"/>
    <col min="8464" max="8464" width="15.42578125" style="93" customWidth="1"/>
    <col min="8465" max="8465" width="15" style="93" customWidth="1"/>
    <col min="8466" max="8466" width="4" style="93" customWidth="1"/>
    <col min="8467" max="8468" width="15.42578125" style="93" customWidth="1"/>
    <col min="8469" max="8469" width="4" style="93" customWidth="1"/>
    <col min="8470" max="8471" width="15.42578125" style="93" customWidth="1"/>
    <col min="8472" max="8705" width="9.140625" style="93"/>
    <col min="8706" max="8706" width="15.5703125" style="93" customWidth="1"/>
    <col min="8707" max="8707" width="3.7109375" style="93" customWidth="1"/>
    <col min="8708" max="8709" width="15.5703125" style="93" customWidth="1"/>
    <col min="8710" max="8710" width="4.140625" style="93" customWidth="1"/>
    <col min="8711" max="8712" width="15.5703125" style="93" customWidth="1"/>
    <col min="8713" max="8713" width="4.140625" style="93" customWidth="1"/>
    <col min="8714" max="8715" width="15.5703125" style="93" customWidth="1"/>
    <col min="8716" max="8716" width="4" style="93" customWidth="1"/>
    <col min="8717" max="8718" width="15.5703125" style="93" customWidth="1"/>
    <col min="8719" max="8719" width="4" style="93" customWidth="1"/>
    <col min="8720" max="8720" width="15.42578125" style="93" customWidth="1"/>
    <col min="8721" max="8721" width="15" style="93" customWidth="1"/>
    <col min="8722" max="8722" width="4" style="93" customWidth="1"/>
    <col min="8723" max="8724" width="15.42578125" style="93" customWidth="1"/>
    <col min="8725" max="8725" width="4" style="93" customWidth="1"/>
    <col min="8726" max="8727" width="15.42578125" style="93" customWidth="1"/>
    <col min="8728" max="8961" width="9.140625" style="93"/>
    <col min="8962" max="8962" width="15.5703125" style="93" customWidth="1"/>
    <col min="8963" max="8963" width="3.7109375" style="93" customWidth="1"/>
    <col min="8964" max="8965" width="15.5703125" style="93" customWidth="1"/>
    <col min="8966" max="8966" width="4.140625" style="93" customWidth="1"/>
    <col min="8967" max="8968" width="15.5703125" style="93" customWidth="1"/>
    <col min="8969" max="8969" width="4.140625" style="93" customWidth="1"/>
    <col min="8970" max="8971" width="15.5703125" style="93" customWidth="1"/>
    <col min="8972" max="8972" width="4" style="93" customWidth="1"/>
    <col min="8973" max="8974" width="15.5703125" style="93" customWidth="1"/>
    <col min="8975" max="8975" width="4" style="93" customWidth="1"/>
    <col min="8976" max="8976" width="15.42578125" style="93" customWidth="1"/>
    <col min="8977" max="8977" width="15" style="93" customWidth="1"/>
    <col min="8978" max="8978" width="4" style="93" customWidth="1"/>
    <col min="8979" max="8980" width="15.42578125" style="93" customWidth="1"/>
    <col min="8981" max="8981" width="4" style="93" customWidth="1"/>
    <col min="8982" max="8983" width="15.42578125" style="93" customWidth="1"/>
    <col min="8984" max="9217" width="9.140625" style="93"/>
    <col min="9218" max="9218" width="15.5703125" style="93" customWidth="1"/>
    <col min="9219" max="9219" width="3.7109375" style="93" customWidth="1"/>
    <col min="9220" max="9221" width="15.5703125" style="93" customWidth="1"/>
    <col min="9222" max="9222" width="4.140625" style="93" customWidth="1"/>
    <col min="9223" max="9224" width="15.5703125" style="93" customWidth="1"/>
    <col min="9225" max="9225" width="4.140625" style="93" customWidth="1"/>
    <col min="9226" max="9227" width="15.5703125" style="93" customWidth="1"/>
    <col min="9228" max="9228" width="4" style="93" customWidth="1"/>
    <col min="9229" max="9230" width="15.5703125" style="93" customWidth="1"/>
    <col min="9231" max="9231" width="4" style="93" customWidth="1"/>
    <col min="9232" max="9232" width="15.42578125" style="93" customWidth="1"/>
    <col min="9233" max="9233" width="15" style="93" customWidth="1"/>
    <col min="9234" max="9234" width="4" style="93" customWidth="1"/>
    <col min="9235" max="9236" width="15.42578125" style="93" customWidth="1"/>
    <col min="9237" max="9237" width="4" style="93" customWidth="1"/>
    <col min="9238" max="9239" width="15.42578125" style="93" customWidth="1"/>
    <col min="9240" max="9473" width="9.140625" style="93"/>
    <col min="9474" max="9474" width="15.5703125" style="93" customWidth="1"/>
    <col min="9475" max="9475" width="3.7109375" style="93" customWidth="1"/>
    <col min="9476" max="9477" width="15.5703125" style="93" customWidth="1"/>
    <col min="9478" max="9478" width="4.140625" style="93" customWidth="1"/>
    <col min="9479" max="9480" width="15.5703125" style="93" customWidth="1"/>
    <col min="9481" max="9481" width="4.140625" style="93" customWidth="1"/>
    <col min="9482" max="9483" width="15.5703125" style="93" customWidth="1"/>
    <col min="9484" max="9484" width="4" style="93" customWidth="1"/>
    <col min="9485" max="9486" width="15.5703125" style="93" customWidth="1"/>
    <col min="9487" max="9487" width="4" style="93" customWidth="1"/>
    <col min="9488" max="9488" width="15.42578125" style="93" customWidth="1"/>
    <col min="9489" max="9489" width="15" style="93" customWidth="1"/>
    <col min="9490" max="9490" width="4" style="93" customWidth="1"/>
    <col min="9491" max="9492" width="15.42578125" style="93" customWidth="1"/>
    <col min="9493" max="9493" width="4" style="93" customWidth="1"/>
    <col min="9494" max="9495" width="15.42578125" style="93" customWidth="1"/>
    <col min="9496" max="9729" width="9.140625" style="93"/>
    <col min="9730" max="9730" width="15.5703125" style="93" customWidth="1"/>
    <col min="9731" max="9731" width="3.7109375" style="93" customWidth="1"/>
    <col min="9732" max="9733" width="15.5703125" style="93" customWidth="1"/>
    <col min="9734" max="9734" width="4.140625" style="93" customWidth="1"/>
    <col min="9735" max="9736" width="15.5703125" style="93" customWidth="1"/>
    <col min="9737" max="9737" width="4.140625" style="93" customWidth="1"/>
    <col min="9738" max="9739" width="15.5703125" style="93" customWidth="1"/>
    <col min="9740" max="9740" width="4" style="93" customWidth="1"/>
    <col min="9741" max="9742" width="15.5703125" style="93" customWidth="1"/>
    <col min="9743" max="9743" width="4" style="93" customWidth="1"/>
    <col min="9744" max="9744" width="15.42578125" style="93" customWidth="1"/>
    <col min="9745" max="9745" width="15" style="93" customWidth="1"/>
    <col min="9746" max="9746" width="4" style="93" customWidth="1"/>
    <col min="9747" max="9748" width="15.42578125" style="93" customWidth="1"/>
    <col min="9749" max="9749" width="4" style="93" customWidth="1"/>
    <col min="9750" max="9751" width="15.42578125" style="93" customWidth="1"/>
    <col min="9752" max="9985" width="9.140625" style="93"/>
    <col min="9986" max="9986" width="15.5703125" style="93" customWidth="1"/>
    <col min="9987" max="9987" width="3.7109375" style="93" customWidth="1"/>
    <col min="9988" max="9989" width="15.5703125" style="93" customWidth="1"/>
    <col min="9990" max="9990" width="4.140625" style="93" customWidth="1"/>
    <col min="9991" max="9992" width="15.5703125" style="93" customWidth="1"/>
    <col min="9993" max="9993" width="4.140625" style="93" customWidth="1"/>
    <col min="9994" max="9995" width="15.5703125" style="93" customWidth="1"/>
    <col min="9996" max="9996" width="4" style="93" customWidth="1"/>
    <col min="9997" max="9998" width="15.5703125" style="93" customWidth="1"/>
    <col min="9999" max="9999" width="4" style="93" customWidth="1"/>
    <col min="10000" max="10000" width="15.42578125" style="93" customWidth="1"/>
    <col min="10001" max="10001" width="15" style="93" customWidth="1"/>
    <col min="10002" max="10002" width="4" style="93" customWidth="1"/>
    <col min="10003" max="10004" width="15.42578125" style="93" customWidth="1"/>
    <col min="10005" max="10005" width="4" style="93" customWidth="1"/>
    <col min="10006" max="10007" width="15.42578125" style="93" customWidth="1"/>
    <col min="10008" max="10241" width="9.140625" style="93"/>
    <col min="10242" max="10242" width="15.5703125" style="93" customWidth="1"/>
    <col min="10243" max="10243" width="3.7109375" style="93" customWidth="1"/>
    <col min="10244" max="10245" width="15.5703125" style="93" customWidth="1"/>
    <col min="10246" max="10246" width="4.140625" style="93" customWidth="1"/>
    <col min="10247" max="10248" width="15.5703125" style="93" customWidth="1"/>
    <col min="10249" max="10249" width="4.140625" style="93" customWidth="1"/>
    <col min="10250" max="10251" width="15.5703125" style="93" customWidth="1"/>
    <col min="10252" max="10252" width="4" style="93" customWidth="1"/>
    <col min="10253" max="10254" width="15.5703125" style="93" customWidth="1"/>
    <col min="10255" max="10255" width="4" style="93" customWidth="1"/>
    <col min="10256" max="10256" width="15.42578125" style="93" customWidth="1"/>
    <col min="10257" max="10257" width="15" style="93" customWidth="1"/>
    <col min="10258" max="10258" width="4" style="93" customWidth="1"/>
    <col min="10259" max="10260" width="15.42578125" style="93" customWidth="1"/>
    <col min="10261" max="10261" width="4" style="93" customWidth="1"/>
    <col min="10262" max="10263" width="15.42578125" style="93" customWidth="1"/>
    <col min="10264" max="10497" width="9.140625" style="93"/>
    <col min="10498" max="10498" width="15.5703125" style="93" customWidth="1"/>
    <col min="10499" max="10499" width="3.7109375" style="93" customWidth="1"/>
    <col min="10500" max="10501" width="15.5703125" style="93" customWidth="1"/>
    <col min="10502" max="10502" width="4.140625" style="93" customWidth="1"/>
    <col min="10503" max="10504" width="15.5703125" style="93" customWidth="1"/>
    <col min="10505" max="10505" width="4.140625" style="93" customWidth="1"/>
    <col min="10506" max="10507" width="15.5703125" style="93" customWidth="1"/>
    <col min="10508" max="10508" width="4" style="93" customWidth="1"/>
    <col min="10509" max="10510" width="15.5703125" style="93" customWidth="1"/>
    <col min="10511" max="10511" width="4" style="93" customWidth="1"/>
    <col min="10512" max="10512" width="15.42578125" style="93" customWidth="1"/>
    <col min="10513" max="10513" width="15" style="93" customWidth="1"/>
    <col min="10514" max="10514" width="4" style="93" customWidth="1"/>
    <col min="10515" max="10516" width="15.42578125" style="93" customWidth="1"/>
    <col min="10517" max="10517" width="4" style="93" customWidth="1"/>
    <col min="10518" max="10519" width="15.42578125" style="93" customWidth="1"/>
    <col min="10520" max="10753" width="9.140625" style="93"/>
    <col min="10754" max="10754" width="15.5703125" style="93" customWidth="1"/>
    <col min="10755" max="10755" width="3.7109375" style="93" customWidth="1"/>
    <col min="10756" max="10757" width="15.5703125" style="93" customWidth="1"/>
    <col min="10758" max="10758" width="4.140625" style="93" customWidth="1"/>
    <col min="10759" max="10760" width="15.5703125" style="93" customWidth="1"/>
    <col min="10761" max="10761" width="4.140625" style="93" customWidth="1"/>
    <col min="10762" max="10763" width="15.5703125" style="93" customWidth="1"/>
    <col min="10764" max="10764" width="4" style="93" customWidth="1"/>
    <col min="10765" max="10766" width="15.5703125" style="93" customWidth="1"/>
    <col min="10767" max="10767" width="4" style="93" customWidth="1"/>
    <col min="10768" max="10768" width="15.42578125" style="93" customWidth="1"/>
    <col min="10769" max="10769" width="15" style="93" customWidth="1"/>
    <col min="10770" max="10770" width="4" style="93" customWidth="1"/>
    <col min="10771" max="10772" width="15.42578125" style="93" customWidth="1"/>
    <col min="10773" max="10773" width="4" style="93" customWidth="1"/>
    <col min="10774" max="10775" width="15.42578125" style="93" customWidth="1"/>
    <col min="10776" max="11009" width="9.140625" style="93"/>
    <col min="11010" max="11010" width="15.5703125" style="93" customWidth="1"/>
    <col min="11011" max="11011" width="3.7109375" style="93" customWidth="1"/>
    <col min="11012" max="11013" width="15.5703125" style="93" customWidth="1"/>
    <col min="11014" max="11014" width="4.140625" style="93" customWidth="1"/>
    <col min="11015" max="11016" width="15.5703125" style="93" customWidth="1"/>
    <col min="11017" max="11017" width="4.140625" style="93" customWidth="1"/>
    <col min="11018" max="11019" width="15.5703125" style="93" customWidth="1"/>
    <col min="11020" max="11020" width="4" style="93" customWidth="1"/>
    <col min="11021" max="11022" width="15.5703125" style="93" customWidth="1"/>
    <col min="11023" max="11023" width="4" style="93" customWidth="1"/>
    <col min="11024" max="11024" width="15.42578125" style="93" customWidth="1"/>
    <col min="11025" max="11025" width="15" style="93" customWidth="1"/>
    <col min="11026" max="11026" width="4" style="93" customWidth="1"/>
    <col min="11027" max="11028" width="15.42578125" style="93" customWidth="1"/>
    <col min="11029" max="11029" width="4" style="93" customWidth="1"/>
    <col min="11030" max="11031" width="15.42578125" style="93" customWidth="1"/>
    <col min="11032" max="11265" width="9.140625" style="93"/>
    <col min="11266" max="11266" width="15.5703125" style="93" customWidth="1"/>
    <col min="11267" max="11267" width="3.7109375" style="93" customWidth="1"/>
    <col min="11268" max="11269" width="15.5703125" style="93" customWidth="1"/>
    <col min="11270" max="11270" width="4.140625" style="93" customWidth="1"/>
    <col min="11271" max="11272" width="15.5703125" style="93" customWidth="1"/>
    <col min="11273" max="11273" width="4.140625" style="93" customWidth="1"/>
    <col min="11274" max="11275" width="15.5703125" style="93" customWidth="1"/>
    <col min="11276" max="11276" width="4" style="93" customWidth="1"/>
    <col min="11277" max="11278" width="15.5703125" style="93" customWidth="1"/>
    <col min="11279" max="11279" width="4" style="93" customWidth="1"/>
    <col min="11280" max="11280" width="15.42578125" style="93" customWidth="1"/>
    <col min="11281" max="11281" width="15" style="93" customWidth="1"/>
    <col min="11282" max="11282" width="4" style="93" customWidth="1"/>
    <col min="11283" max="11284" width="15.42578125" style="93" customWidth="1"/>
    <col min="11285" max="11285" width="4" style="93" customWidth="1"/>
    <col min="11286" max="11287" width="15.42578125" style="93" customWidth="1"/>
    <col min="11288" max="11521" width="9.140625" style="93"/>
    <col min="11522" max="11522" width="15.5703125" style="93" customWidth="1"/>
    <col min="11523" max="11523" width="3.7109375" style="93" customWidth="1"/>
    <col min="11524" max="11525" width="15.5703125" style="93" customWidth="1"/>
    <col min="11526" max="11526" width="4.140625" style="93" customWidth="1"/>
    <col min="11527" max="11528" width="15.5703125" style="93" customWidth="1"/>
    <col min="11529" max="11529" width="4.140625" style="93" customWidth="1"/>
    <col min="11530" max="11531" width="15.5703125" style="93" customWidth="1"/>
    <col min="11532" max="11532" width="4" style="93" customWidth="1"/>
    <col min="11533" max="11534" width="15.5703125" style="93" customWidth="1"/>
    <col min="11535" max="11535" width="4" style="93" customWidth="1"/>
    <col min="11536" max="11536" width="15.42578125" style="93" customWidth="1"/>
    <col min="11537" max="11537" width="15" style="93" customWidth="1"/>
    <col min="11538" max="11538" width="4" style="93" customWidth="1"/>
    <col min="11539" max="11540" width="15.42578125" style="93" customWidth="1"/>
    <col min="11541" max="11541" width="4" style="93" customWidth="1"/>
    <col min="11542" max="11543" width="15.42578125" style="93" customWidth="1"/>
    <col min="11544" max="11777" width="9.140625" style="93"/>
    <col min="11778" max="11778" width="15.5703125" style="93" customWidth="1"/>
    <col min="11779" max="11779" width="3.7109375" style="93" customWidth="1"/>
    <col min="11780" max="11781" width="15.5703125" style="93" customWidth="1"/>
    <col min="11782" max="11782" width="4.140625" style="93" customWidth="1"/>
    <col min="11783" max="11784" width="15.5703125" style="93" customWidth="1"/>
    <col min="11785" max="11785" width="4.140625" style="93" customWidth="1"/>
    <col min="11786" max="11787" width="15.5703125" style="93" customWidth="1"/>
    <col min="11788" max="11788" width="4" style="93" customWidth="1"/>
    <col min="11789" max="11790" width="15.5703125" style="93" customWidth="1"/>
    <col min="11791" max="11791" width="4" style="93" customWidth="1"/>
    <col min="11792" max="11792" width="15.42578125" style="93" customWidth="1"/>
    <col min="11793" max="11793" width="15" style="93" customWidth="1"/>
    <col min="11794" max="11794" width="4" style="93" customWidth="1"/>
    <col min="11795" max="11796" width="15.42578125" style="93" customWidth="1"/>
    <col min="11797" max="11797" width="4" style="93" customWidth="1"/>
    <col min="11798" max="11799" width="15.42578125" style="93" customWidth="1"/>
    <col min="11800" max="12033" width="9.140625" style="93"/>
    <col min="12034" max="12034" width="15.5703125" style="93" customWidth="1"/>
    <col min="12035" max="12035" width="3.7109375" style="93" customWidth="1"/>
    <col min="12036" max="12037" width="15.5703125" style="93" customWidth="1"/>
    <col min="12038" max="12038" width="4.140625" style="93" customWidth="1"/>
    <col min="12039" max="12040" width="15.5703125" style="93" customWidth="1"/>
    <col min="12041" max="12041" width="4.140625" style="93" customWidth="1"/>
    <col min="12042" max="12043" width="15.5703125" style="93" customWidth="1"/>
    <col min="12044" max="12044" width="4" style="93" customWidth="1"/>
    <col min="12045" max="12046" width="15.5703125" style="93" customWidth="1"/>
    <col min="12047" max="12047" width="4" style="93" customWidth="1"/>
    <col min="12048" max="12048" width="15.42578125" style="93" customWidth="1"/>
    <col min="12049" max="12049" width="15" style="93" customWidth="1"/>
    <col min="12050" max="12050" width="4" style="93" customWidth="1"/>
    <col min="12051" max="12052" width="15.42578125" style="93" customWidth="1"/>
    <col min="12053" max="12053" width="4" style="93" customWidth="1"/>
    <col min="12054" max="12055" width="15.42578125" style="93" customWidth="1"/>
    <col min="12056" max="12289" width="9.140625" style="93"/>
    <col min="12290" max="12290" width="15.5703125" style="93" customWidth="1"/>
    <col min="12291" max="12291" width="3.7109375" style="93" customWidth="1"/>
    <col min="12292" max="12293" width="15.5703125" style="93" customWidth="1"/>
    <col min="12294" max="12294" width="4.140625" style="93" customWidth="1"/>
    <col min="12295" max="12296" width="15.5703125" style="93" customWidth="1"/>
    <col min="12297" max="12297" width="4.140625" style="93" customWidth="1"/>
    <col min="12298" max="12299" width="15.5703125" style="93" customWidth="1"/>
    <col min="12300" max="12300" width="4" style="93" customWidth="1"/>
    <col min="12301" max="12302" width="15.5703125" style="93" customWidth="1"/>
    <col min="12303" max="12303" width="4" style="93" customWidth="1"/>
    <col min="12304" max="12304" width="15.42578125" style="93" customWidth="1"/>
    <col min="12305" max="12305" width="15" style="93" customWidth="1"/>
    <col min="12306" max="12306" width="4" style="93" customWidth="1"/>
    <col min="12307" max="12308" width="15.42578125" style="93" customWidth="1"/>
    <col min="12309" max="12309" width="4" style="93" customWidth="1"/>
    <col min="12310" max="12311" width="15.42578125" style="93" customWidth="1"/>
    <col min="12312" max="12545" width="9.140625" style="93"/>
    <col min="12546" max="12546" width="15.5703125" style="93" customWidth="1"/>
    <col min="12547" max="12547" width="3.7109375" style="93" customWidth="1"/>
    <col min="12548" max="12549" width="15.5703125" style="93" customWidth="1"/>
    <col min="12550" max="12550" width="4.140625" style="93" customWidth="1"/>
    <col min="12551" max="12552" width="15.5703125" style="93" customWidth="1"/>
    <col min="12553" max="12553" width="4.140625" style="93" customWidth="1"/>
    <col min="12554" max="12555" width="15.5703125" style="93" customWidth="1"/>
    <col min="12556" max="12556" width="4" style="93" customWidth="1"/>
    <col min="12557" max="12558" width="15.5703125" style="93" customWidth="1"/>
    <col min="12559" max="12559" width="4" style="93" customWidth="1"/>
    <col min="12560" max="12560" width="15.42578125" style="93" customWidth="1"/>
    <col min="12561" max="12561" width="15" style="93" customWidth="1"/>
    <col min="12562" max="12562" width="4" style="93" customWidth="1"/>
    <col min="12563" max="12564" width="15.42578125" style="93" customWidth="1"/>
    <col min="12565" max="12565" width="4" style="93" customWidth="1"/>
    <col min="12566" max="12567" width="15.42578125" style="93" customWidth="1"/>
    <col min="12568" max="12801" width="9.140625" style="93"/>
    <col min="12802" max="12802" width="15.5703125" style="93" customWidth="1"/>
    <col min="12803" max="12803" width="3.7109375" style="93" customWidth="1"/>
    <col min="12804" max="12805" width="15.5703125" style="93" customWidth="1"/>
    <col min="12806" max="12806" width="4.140625" style="93" customWidth="1"/>
    <col min="12807" max="12808" width="15.5703125" style="93" customWidth="1"/>
    <col min="12809" max="12809" width="4.140625" style="93" customWidth="1"/>
    <col min="12810" max="12811" width="15.5703125" style="93" customWidth="1"/>
    <col min="12812" max="12812" width="4" style="93" customWidth="1"/>
    <col min="12813" max="12814" width="15.5703125" style="93" customWidth="1"/>
    <col min="12815" max="12815" width="4" style="93" customWidth="1"/>
    <col min="12816" max="12816" width="15.42578125" style="93" customWidth="1"/>
    <col min="12817" max="12817" width="15" style="93" customWidth="1"/>
    <col min="12818" max="12818" width="4" style="93" customWidth="1"/>
    <col min="12819" max="12820" width="15.42578125" style="93" customWidth="1"/>
    <col min="12821" max="12821" width="4" style="93" customWidth="1"/>
    <col min="12822" max="12823" width="15.42578125" style="93" customWidth="1"/>
    <col min="12824" max="13057" width="9.140625" style="93"/>
    <col min="13058" max="13058" width="15.5703125" style="93" customWidth="1"/>
    <col min="13059" max="13059" width="3.7109375" style="93" customWidth="1"/>
    <col min="13060" max="13061" width="15.5703125" style="93" customWidth="1"/>
    <col min="13062" max="13062" width="4.140625" style="93" customWidth="1"/>
    <col min="13063" max="13064" width="15.5703125" style="93" customWidth="1"/>
    <col min="13065" max="13065" width="4.140625" style="93" customWidth="1"/>
    <col min="13066" max="13067" width="15.5703125" style="93" customWidth="1"/>
    <col min="13068" max="13068" width="4" style="93" customWidth="1"/>
    <col min="13069" max="13070" width="15.5703125" style="93" customWidth="1"/>
    <col min="13071" max="13071" width="4" style="93" customWidth="1"/>
    <col min="13072" max="13072" width="15.42578125" style="93" customWidth="1"/>
    <col min="13073" max="13073" width="15" style="93" customWidth="1"/>
    <col min="13074" max="13074" width="4" style="93" customWidth="1"/>
    <col min="13075" max="13076" width="15.42578125" style="93" customWidth="1"/>
    <col min="13077" max="13077" width="4" style="93" customWidth="1"/>
    <col min="13078" max="13079" width="15.42578125" style="93" customWidth="1"/>
    <col min="13080" max="13313" width="9.140625" style="93"/>
    <col min="13314" max="13314" width="15.5703125" style="93" customWidth="1"/>
    <col min="13315" max="13315" width="3.7109375" style="93" customWidth="1"/>
    <col min="13316" max="13317" width="15.5703125" style="93" customWidth="1"/>
    <col min="13318" max="13318" width="4.140625" style="93" customWidth="1"/>
    <col min="13319" max="13320" width="15.5703125" style="93" customWidth="1"/>
    <col min="13321" max="13321" width="4.140625" style="93" customWidth="1"/>
    <col min="13322" max="13323" width="15.5703125" style="93" customWidth="1"/>
    <col min="13324" max="13324" width="4" style="93" customWidth="1"/>
    <col min="13325" max="13326" width="15.5703125" style="93" customWidth="1"/>
    <col min="13327" max="13327" width="4" style="93" customWidth="1"/>
    <col min="13328" max="13328" width="15.42578125" style="93" customWidth="1"/>
    <col min="13329" max="13329" width="15" style="93" customWidth="1"/>
    <col min="13330" max="13330" width="4" style="93" customWidth="1"/>
    <col min="13331" max="13332" width="15.42578125" style="93" customWidth="1"/>
    <col min="13333" max="13333" width="4" style="93" customWidth="1"/>
    <col min="13334" max="13335" width="15.42578125" style="93" customWidth="1"/>
    <col min="13336" max="13569" width="9.140625" style="93"/>
    <col min="13570" max="13570" width="15.5703125" style="93" customWidth="1"/>
    <col min="13571" max="13571" width="3.7109375" style="93" customWidth="1"/>
    <col min="13572" max="13573" width="15.5703125" style="93" customWidth="1"/>
    <col min="13574" max="13574" width="4.140625" style="93" customWidth="1"/>
    <col min="13575" max="13576" width="15.5703125" style="93" customWidth="1"/>
    <col min="13577" max="13577" width="4.140625" style="93" customWidth="1"/>
    <col min="13578" max="13579" width="15.5703125" style="93" customWidth="1"/>
    <col min="13580" max="13580" width="4" style="93" customWidth="1"/>
    <col min="13581" max="13582" width="15.5703125" style="93" customWidth="1"/>
    <col min="13583" max="13583" width="4" style="93" customWidth="1"/>
    <col min="13584" max="13584" width="15.42578125" style="93" customWidth="1"/>
    <col min="13585" max="13585" width="15" style="93" customWidth="1"/>
    <col min="13586" max="13586" width="4" style="93" customWidth="1"/>
    <col min="13587" max="13588" width="15.42578125" style="93" customWidth="1"/>
    <col min="13589" max="13589" width="4" style="93" customWidth="1"/>
    <col min="13590" max="13591" width="15.42578125" style="93" customWidth="1"/>
    <col min="13592" max="13825" width="9.140625" style="93"/>
    <col min="13826" max="13826" width="15.5703125" style="93" customWidth="1"/>
    <col min="13827" max="13827" width="3.7109375" style="93" customWidth="1"/>
    <col min="13828" max="13829" width="15.5703125" style="93" customWidth="1"/>
    <col min="13830" max="13830" width="4.140625" style="93" customWidth="1"/>
    <col min="13831" max="13832" width="15.5703125" style="93" customWidth="1"/>
    <col min="13833" max="13833" width="4.140625" style="93" customWidth="1"/>
    <col min="13834" max="13835" width="15.5703125" style="93" customWidth="1"/>
    <col min="13836" max="13836" width="4" style="93" customWidth="1"/>
    <col min="13837" max="13838" width="15.5703125" style="93" customWidth="1"/>
    <col min="13839" max="13839" width="4" style="93" customWidth="1"/>
    <col min="13840" max="13840" width="15.42578125" style="93" customWidth="1"/>
    <col min="13841" max="13841" width="15" style="93" customWidth="1"/>
    <col min="13842" max="13842" width="4" style="93" customWidth="1"/>
    <col min="13843" max="13844" width="15.42578125" style="93" customWidth="1"/>
    <col min="13845" max="13845" width="4" style="93" customWidth="1"/>
    <col min="13846" max="13847" width="15.42578125" style="93" customWidth="1"/>
    <col min="13848" max="14081" width="9.140625" style="93"/>
    <col min="14082" max="14082" width="15.5703125" style="93" customWidth="1"/>
    <col min="14083" max="14083" width="3.7109375" style="93" customWidth="1"/>
    <col min="14084" max="14085" width="15.5703125" style="93" customWidth="1"/>
    <col min="14086" max="14086" width="4.140625" style="93" customWidth="1"/>
    <col min="14087" max="14088" width="15.5703125" style="93" customWidth="1"/>
    <col min="14089" max="14089" width="4.140625" style="93" customWidth="1"/>
    <col min="14090" max="14091" width="15.5703125" style="93" customWidth="1"/>
    <col min="14092" max="14092" width="4" style="93" customWidth="1"/>
    <col min="14093" max="14094" width="15.5703125" style="93" customWidth="1"/>
    <col min="14095" max="14095" width="4" style="93" customWidth="1"/>
    <col min="14096" max="14096" width="15.42578125" style="93" customWidth="1"/>
    <col min="14097" max="14097" width="15" style="93" customWidth="1"/>
    <col min="14098" max="14098" width="4" style="93" customWidth="1"/>
    <col min="14099" max="14100" width="15.42578125" style="93" customWidth="1"/>
    <col min="14101" max="14101" width="4" style="93" customWidth="1"/>
    <col min="14102" max="14103" width="15.42578125" style="93" customWidth="1"/>
    <col min="14104" max="14337" width="9.140625" style="93"/>
    <col min="14338" max="14338" width="15.5703125" style="93" customWidth="1"/>
    <col min="14339" max="14339" width="3.7109375" style="93" customWidth="1"/>
    <col min="14340" max="14341" width="15.5703125" style="93" customWidth="1"/>
    <col min="14342" max="14342" width="4.140625" style="93" customWidth="1"/>
    <col min="14343" max="14344" width="15.5703125" style="93" customWidth="1"/>
    <col min="14345" max="14345" width="4.140625" style="93" customWidth="1"/>
    <col min="14346" max="14347" width="15.5703125" style="93" customWidth="1"/>
    <col min="14348" max="14348" width="4" style="93" customWidth="1"/>
    <col min="14349" max="14350" width="15.5703125" style="93" customWidth="1"/>
    <col min="14351" max="14351" width="4" style="93" customWidth="1"/>
    <col min="14352" max="14352" width="15.42578125" style="93" customWidth="1"/>
    <col min="14353" max="14353" width="15" style="93" customWidth="1"/>
    <col min="14354" max="14354" width="4" style="93" customWidth="1"/>
    <col min="14355" max="14356" width="15.42578125" style="93" customWidth="1"/>
    <col min="14357" max="14357" width="4" style="93" customWidth="1"/>
    <col min="14358" max="14359" width="15.42578125" style="93" customWidth="1"/>
    <col min="14360" max="14593" width="9.140625" style="93"/>
    <col min="14594" max="14594" width="15.5703125" style="93" customWidth="1"/>
    <col min="14595" max="14595" width="3.7109375" style="93" customWidth="1"/>
    <col min="14596" max="14597" width="15.5703125" style="93" customWidth="1"/>
    <col min="14598" max="14598" width="4.140625" style="93" customWidth="1"/>
    <col min="14599" max="14600" width="15.5703125" style="93" customWidth="1"/>
    <col min="14601" max="14601" width="4.140625" style="93" customWidth="1"/>
    <col min="14602" max="14603" width="15.5703125" style="93" customWidth="1"/>
    <col min="14604" max="14604" width="4" style="93" customWidth="1"/>
    <col min="14605" max="14606" width="15.5703125" style="93" customWidth="1"/>
    <col min="14607" max="14607" width="4" style="93" customWidth="1"/>
    <col min="14608" max="14608" width="15.42578125" style="93" customWidth="1"/>
    <col min="14609" max="14609" width="15" style="93" customWidth="1"/>
    <col min="14610" max="14610" width="4" style="93" customWidth="1"/>
    <col min="14611" max="14612" width="15.42578125" style="93" customWidth="1"/>
    <col min="14613" max="14613" width="4" style="93" customWidth="1"/>
    <col min="14614" max="14615" width="15.42578125" style="93" customWidth="1"/>
    <col min="14616" max="14849" width="9.140625" style="93"/>
    <col min="14850" max="14850" width="15.5703125" style="93" customWidth="1"/>
    <col min="14851" max="14851" width="3.7109375" style="93" customWidth="1"/>
    <col min="14852" max="14853" width="15.5703125" style="93" customWidth="1"/>
    <col min="14854" max="14854" width="4.140625" style="93" customWidth="1"/>
    <col min="14855" max="14856" width="15.5703125" style="93" customWidth="1"/>
    <col min="14857" max="14857" width="4.140625" style="93" customWidth="1"/>
    <col min="14858" max="14859" width="15.5703125" style="93" customWidth="1"/>
    <col min="14860" max="14860" width="4" style="93" customWidth="1"/>
    <col min="14861" max="14862" width="15.5703125" style="93" customWidth="1"/>
    <col min="14863" max="14863" width="4" style="93" customWidth="1"/>
    <col min="14864" max="14864" width="15.42578125" style="93" customWidth="1"/>
    <col min="14865" max="14865" width="15" style="93" customWidth="1"/>
    <col min="14866" max="14866" width="4" style="93" customWidth="1"/>
    <col min="14867" max="14868" width="15.42578125" style="93" customWidth="1"/>
    <col min="14869" max="14869" width="4" style="93" customWidth="1"/>
    <col min="14870" max="14871" width="15.42578125" style="93" customWidth="1"/>
    <col min="14872" max="15105" width="9.140625" style="93"/>
    <col min="15106" max="15106" width="15.5703125" style="93" customWidth="1"/>
    <col min="15107" max="15107" width="3.7109375" style="93" customWidth="1"/>
    <col min="15108" max="15109" width="15.5703125" style="93" customWidth="1"/>
    <col min="15110" max="15110" width="4.140625" style="93" customWidth="1"/>
    <col min="15111" max="15112" width="15.5703125" style="93" customWidth="1"/>
    <col min="15113" max="15113" width="4.140625" style="93" customWidth="1"/>
    <col min="15114" max="15115" width="15.5703125" style="93" customWidth="1"/>
    <col min="15116" max="15116" width="4" style="93" customWidth="1"/>
    <col min="15117" max="15118" width="15.5703125" style="93" customWidth="1"/>
    <col min="15119" max="15119" width="4" style="93" customWidth="1"/>
    <col min="15120" max="15120" width="15.42578125" style="93" customWidth="1"/>
    <col min="15121" max="15121" width="15" style="93" customWidth="1"/>
    <col min="15122" max="15122" width="4" style="93" customWidth="1"/>
    <col min="15123" max="15124" width="15.42578125" style="93" customWidth="1"/>
    <col min="15125" max="15125" width="4" style="93" customWidth="1"/>
    <col min="15126" max="15127" width="15.42578125" style="93" customWidth="1"/>
    <col min="15128" max="15361" width="9.140625" style="93"/>
    <col min="15362" max="15362" width="15.5703125" style="93" customWidth="1"/>
    <col min="15363" max="15363" width="3.7109375" style="93" customWidth="1"/>
    <col min="15364" max="15365" width="15.5703125" style="93" customWidth="1"/>
    <col min="15366" max="15366" width="4.140625" style="93" customWidth="1"/>
    <col min="15367" max="15368" width="15.5703125" style="93" customWidth="1"/>
    <col min="15369" max="15369" width="4.140625" style="93" customWidth="1"/>
    <col min="15370" max="15371" width="15.5703125" style="93" customWidth="1"/>
    <col min="15372" max="15372" width="4" style="93" customWidth="1"/>
    <col min="15373" max="15374" width="15.5703125" style="93" customWidth="1"/>
    <col min="15375" max="15375" width="4" style="93" customWidth="1"/>
    <col min="15376" max="15376" width="15.42578125" style="93" customWidth="1"/>
    <col min="15377" max="15377" width="15" style="93" customWidth="1"/>
    <col min="15378" max="15378" width="4" style="93" customWidth="1"/>
    <col min="15379" max="15380" width="15.42578125" style="93" customWidth="1"/>
    <col min="15381" max="15381" width="4" style="93" customWidth="1"/>
    <col min="15382" max="15383" width="15.42578125" style="93" customWidth="1"/>
    <col min="15384" max="15617" width="9.140625" style="93"/>
    <col min="15618" max="15618" width="15.5703125" style="93" customWidth="1"/>
    <col min="15619" max="15619" width="3.7109375" style="93" customWidth="1"/>
    <col min="15620" max="15621" width="15.5703125" style="93" customWidth="1"/>
    <col min="15622" max="15622" width="4.140625" style="93" customWidth="1"/>
    <col min="15623" max="15624" width="15.5703125" style="93" customWidth="1"/>
    <col min="15625" max="15625" width="4.140625" style="93" customWidth="1"/>
    <col min="15626" max="15627" width="15.5703125" style="93" customWidth="1"/>
    <col min="15628" max="15628" width="4" style="93" customWidth="1"/>
    <col min="15629" max="15630" width="15.5703125" style="93" customWidth="1"/>
    <col min="15631" max="15631" width="4" style="93" customWidth="1"/>
    <col min="15632" max="15632" width="15.42578125" style="93" customWidth="1"/>
    <col min="15633" max="15633" width="15" style="93" customWidth="1"/>
    <col min="15634" max="15634" width="4" style="93" customWidth="1"/>
    <col min="15635" max="15636" width="15.42578125" style="93" customWidth="1"/>
    <col min="15637" max="15637" width="4" style="93" customWidth="1"/>
    <col min="15638" max="15639" width="15.42578125" style="93" customWidth="1"/>
    <col min="15640" max="15873" width="9.140625" style="93"/>
    <col min="15874" max="15874" width="15.5703125" style="93" customWidth="1"/>
    <col min="15875" max="15875" width="3.7109375" style="93" customWidth="1"/>
    <col min="15876" max="15877" width="15.5703125" style="93" customWidth="1"/>
    <col min="15878" max="15878" width="4.140625" style="93" customWidth="1"/>
    <col min="15879" max="15880" width="15.5703125" style="93" customWidth="1"/>
    <col min="15881" max="15881" width="4.140625" style="93" customWidth="1"/>
    <col min="15882" max="15883" width="15.5703125" style="93" customWidth="1"/>
    <col min="15884" max="15884" width="4" style="93" customWidth="1"/>
    <col min="15885" max="15886" width="15.5703125" style="93" customWidth="1"/>
    <col min="15887" max="15887" width="4" style="93" customWidth="1"/>
    <col min="15888" max="15888" width="15.42578125" style="93" customWidth="1"/>
    <col min="15889" max="15889" width="15" style="93" customWidth="1"/>
    <col min="15890" max="15890" width="4" style="93" customWidth="1"/>
    <col min="15891" max="15892" width="15.42578125" style="93" customWidth="1"/>
    <col min="15893" max="15893" width="4" style="93" customWidth="1"/>
    <col min="15894" max="15895" width="15.42578125" style="93" customWidth="1"/>
    <col min="15896" max="16129" width="9.140625" style="93"/>
    <col min="16130" max="16130" width="15.5703125" style="93" customWidth="1"/>
    <col min="16131" max="16131" width="3.7109375" style="93" customWidth="1"/>
    <col min="16132" max="16133" width="15.5703125" style="93" customWidth="1"/>
    <col min="16134" max="16134" width="4.140625" style="93" customWidth="1"/>
    <col min="16135" max="16136" width="15.5703125" style="93" customWidth="1"/>
    <col min="16137" max="16137" width="4.140625" style="93" customWidth="1"/>
    <col min="16138" max="16139" width="15.5703125" style="93" customWidth="1"/>
    <col min="16140" max="16140" width="4" style="93" customWidth="1"/>
    <col min="16141" max="16142" width="15.5703125" style="93" customWidth="1"/>
    <col min="16143" max="16143" width="4" style="93" customWidth="1"/>
    <col min="16144" max="16144" width="15.42578125" style="93" customWidth="1"/>
    <col min="16145" max="16145" width="15" style="93" customWidth="1"/>
    <col min="16146" max="16146" width="4" style="93" customWidth="1"/>
    <col min="16147" max="16148" width="15.42578125" style="93" customWidth="1"/>
    <col min="16149" max="16149" width="4" style="93" customWidth="1"/>
    <col min="16150" max="16151" width="15.42578125" style="93" customWidth="1"/>
    <col min="16152" max="16384" width="9.140625" style="93"/>
  </cols>
  <sheetData>
    <row r="1" spans="2:38" s="24" customFormat="1" ht="15" customHeight="1">
      <c r="B1" s="318" t="s">
        <v>0</v>
      </c>
      <c r="C1" s="318"/>
      <c r="D1" s="318"/>
      <c r="E1" s="318"/>
      <c r="F1" s="318"/>
      <c r="G1" s="318"/>
      <c r="H1" s="318"/>
      <c r="I1" s="318"/>
      <c r="J1" s="318"/>
      <c r="K1" s="318"/>
      <c r="L1" s="318"/>
      <c r="M1" s="318"/>
      <c r="N1" s="318"/>
      <c r="O1" s="318"/>
      <c r="P1" s="318"/>
      <c r="Q1" s="318"/>
      <c r="R1" s="318"/>
      <c r="S1" s="318"/>
      <c r="T1" s="318"/>
      <c r="U1" s="318"/>
      <c r="V1" s="318"/>
      <c r="W1" s="318"/>
      <c r="X1" s="318"/>
      <c r="Y1" s="318"/>
      <c r="Z1" s="318"/>
      <c r="AA1" s="318"/>
      <c r="AB1" s="318"/>
      <c r="AC1" s="318"/>
      <c r="AD1" s="318"/>
      <c r="AE1" s="318"/>
      <c r="AF1" s="318"/>
      <c r="AG1" s="318"/>
      <c r="AH1" s="318"/>
      <c r="AI1" s="318"/>
      <c r="AJ1" s="318"/>
      <c r="AK1" s="318"/>
      <c r="AL1" s="318"/>
    </row>
    <row r="2" spans="2:38" s="24" customFormat="1" ht="15" customHeight="1">
      <c r="B2" s="318"/>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c r="AG2" s="318"/>
      <c r="AH2" s="318"/>
      <c r="AI2" s="318"/>
      <c r="AJ2" s="318"/>
      <c r="AK2" s="318"/>
      <c r="AL2" s="318"/>
    </row>
    <row r="3" spans="2:38" s="24" customFormat="1" ht="15" customHeight="1">
      <c r="B3" s="318"/>
      <c r="C3" s="318"/>
      <c r="D3" s="318"/>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c r="AG3" s="318"/>
      <c r="AH3" s="318"/>
      <c r="AI3" s="318"/>
      <c r="AJ3" s="318"/>
      <c r="AK3" s="318"/>
      <c r="AL3" s="318"/>
    </row>
    <row r="4" spans="2:38" s="24" customFormat="1" ht="15" customHeight="1">
      <c r="B4" s="318"/>
      <c r="C4" s="318"/>
      <c r="D4" s="318"/>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8"/>
      <c r="AH4" s="318"/>
      <c r="AI4" s="318"/>
      <c r="AJ4" s="318"/>
      <c r="AK4" s="318"/>
      <c r="AL4" s="318"/>
    </row>
    <row r="5" spans="2:38" s="32" customFormat="1" ht="33" customHeight="1">
      <c r="B5" s="372" t="s">
        <v>164</v>
      </c>
      <c r="C5" s="372"/>
      <c r="D5" s="372"/>
      <c r="E5" s="372"/>
      <c r="F5" s="372"/>
      <c r="G5" s="372"/>
      <c r="H5" s="372"/>
      <c r="I5" s="372"/>
      <c r="J5" s="372"/>
      <c r="K5" s="372"/>
      <c r="L5" s="372"/>
      <c r="M5" s="372"/>
      <c r="N5" s="372"/>
      <c r="O5" s="372"/>
      <c r="P5" s="372"/>
      <c r="Q5" s="372"/>
      <c r="R5" s="372"/>
      <c r="S5" s="372"/>
      <c r="T5" s="372"/>
      <c r="U5" s="372"/>
      <c r="V5" s="372"/>
      <c r="W5" s="372"/>
      <c r="X5" s="372"/>
      <c r="Y5" s="372"/>
      <c r="Z5" s="372"/>
      <c r="AA5" s="372"/>
      <c r="AB5" s="372"/>
      <c r="AC5" s="372"/>
      <c r="AD5" s="372"/>
      <c r="AE5" s="372"/>
      <c r="AF5" s="372"/>
      <c r="AG5" s="372"/>
      <c r="AH5" s="372"/>
      <c r="AI5" s="372"/>
      <c r="AJ5" s="372"/>
      <c r="AK5" s="372"/>
      <c r="AL5" s="372"/>
    </row>
    <row r="6" spans="2:38" s="24" customFormat="1" ht="23.25" customHeight="1">
      <c r="B6" s="319" t="s">
        <v>161</v>
      </c>
      <c r="C6" s="319"/>
      <c r="D6" s="319"/>
      <c r="E6" s="319"/>
      <c r="F6" s="319"/>
      <c r="G6" s="319"/>
      <c r="H6" s="319"/>
      <c r="I6" s="319"/>
      <c r="J6" s="319"/>
      <c r="K6" s="319"/>
      <c r="L6" s="319"/>
      <c r="M6" s="319"/>
      <c r="N6" s="319"/>
      <c r="O6" s="319"/>
      <c r="P6" s="319"/>
      <c r="Q6" s="319"/>
      <c r="R6" s="319"/>
      <c r="S6" s="319"/>
      <c r="T6" s="319"/>
      <c r="U6" s="319"/>
      <c r="V6" s="319"/>
      <c r="W6" s="319"/>
      <c r="X6" s="319"/>
      <c r="Y6" s="319"/>
      <c r="Z6" s="319"/>
      <c r="AA6" s="319"/>
      <c r="AB6" s="319"/>
      <c r="AC6" s="319"/>
      <c r="AD6" s="319"/>
      <c r="AE6" s="319"/>
      <c r="AF6" s="319"/>
      <c r="AG6" s="319"/>
      <c r="AH6" s="319"/>
      <c r="AI6" s="319"/>
      <c r="AJ6" s="319"/>
      <c r="AK6" s="319"/>
      <c r="AL6" s="319"/>
    </row>
    <row r="7" spans="2:38" customFormat="1"/>
    <row r="8" spans="2:38" customFormat="1"/>
    <row r="9" spans="2:38" customFormat="1"/>
    <row r="10" spans="2:38" customFormat="1" ht="26.25" customHeight="1"/>
    <row r="11" spans="2:38" ht="15.75">
      <c r="B11" s="373"/>
      <c r="C11" s="374"/>
      <c r="D11" s="374"/>
      <c r="E11" s="374"/>
      <c r="F11" s="374"/>
      <c r="G11" s="374"/>
      <c r="H11" s="374"/>
      <c r="I11" s="374"/>
      <c r="J11" s="374"/>
      <c r="K11" s="374"/>
      <c r="L11" s="374"/>
      <c r="M11" s="374"/>
      <c r="N11" s="374"/>
    </row>
    <row r="12" spans="2:38" ht="15" customHeight="1">
      <c r="B12" s="317" t="s">
        <v>54</v>
      </c>
      <c r="C12" s="94"/>
      <c r="D12" s="94"/>
      <c r="E12" s="94"/>
      <c r="F12" s="94"/>
      <c r="G12" s="94"/>
      <c r="H12" s="94"/>
      <c r="I12" s="94"/>
      <c r="J12" s="94"/>
      <c r="K12" s="94"/>
      <c r="M12" s="354" t="s">
        <v>506</v>
      </c>
      <c r="N12" s="355"/>
      <c r="O12" s="355"/>
      <c r="P12" s="355"/>
      <c r="Q12" s="355"/>
      <c r="R12" s="355"/>
      <c r="S12" s="355"/>
      <c r="T12" s="355"/>
      <c r="U12" s="355"/>
      <c r="V12" s="355"/>
      <c r="W12" s="355"/>
      <c r="X12" s="355"/>
      <c r="Y12" s="355"/>
      <c r="Z12" s="356"/>
    </row>
    <row r="13" spans="2:38" ht="15.75" customHeight="1">
      <c r="B13" s="317"/>
      <c r="C13" s="94"/>
      <c r="D13" s="94"/>
      <c r="E13" s="94"/>
      <c r="F13" s="94"/>
      <c r="G13" s="94"/>
      <c r="H13" s="94"/>
      <c r="I13" s="94"/>
      <c r="J13" s="94"/>
      <c r="K13" s="94"/>
      <c r="M13" s="357"/>
      <c r="N13" s="358"/>
      <c r="O13" s="358"/>
      <c r="P13" s="358"/>
      <c r="Q13" s="358"/>
      <c r="R13" s="358"/>
      <c r="S13" s="358"/>
      <c r="T13" s="358"/>
      <c r="U13" s="358"/>
      <c r="V13" s="358"/>
      <c r="W13" s="358"/>
      <c r="X13" s="358"/>
      <c r="Y13" s="358"/>
      <c r="Z13" s="359"/>
    </row>
    <row r="14" spans="2:38" ht="15.75" customHeight="1">
      <c r="B14" s="317"/>
      <c r="C14" s="94"/>
      <c r="D14" s="94"/>
      <c r="E14" s="94"/>
      <c r="F14" s="94"/>
      <c r="G14" s="94"/>
      <c r="H14" s="94"/>
      <c r="I14" s="94"/>
      <c r="J14" s="94"/>
      <c r="K14" s="94"/>
      <c r="M14" s="360"/>
      <c r="N14" s="361"/>
      <c r="O14" s="361"/>
      <c r="P14" s="361"/>
      <c r="Q14" s="361"/>
      <c r="R14" s="361"/>
      <c r="S14" s="361"/>
      <c r="T14" s="361"/>
      <c r="U14" s="361"/>
      <c r="V14" s="361"/>
      <c r="W14" s="361"/>
      <c r="X14" s="361"/>
      <c r="Y14" s="361"/>
      <c r="Z14" s="362"/>
    </row>
    <row r="15" spans="2:38" ht="13.5" customHeight="1">
      <c r="B15" s="317"/>
      <c r="C15" s="94"/>
      <c r="D15" s="94"/>
      <c r="E15" s="94"/>
      <c r="F15" s="94"/>
      <c r="G15" s="94"/>
      <c r="H15" s="94"/>
      <c r="I15" s="94"/>
      <c r="J15" s="94"/>
      <c r="K15" s="94"/>
      <c r="M15" s="95"/>
      <c r="N15" s="95"/>
      <c r="O15" s="95"/>
      <c r="P15" s="95"/>
      <c r="Q15" s="95"/>
      <c r="R15" s="95"/>
      <c r="S15" s="95"/>
      <c r="T15" s="95"/>
      <c r="U15" s="95"/>
      <c r="V15" s="95"/>
      <c r="W15" s="95"/>
      <c r="X15" s="95"/>
      <c r="Y15" s="95"/>
      <c r="Z15" s="95"/>
    </row>
    <row r="16" spans="2:38" ht="15.75" customHeight="1">
      <c r="B16" s="317"/>
      <c r="C16" s="94"/>
      <c r="D16" s="94"/>
      <c r="E16" s="94"/>
      <c r="F16" s="94"/>
      <c r="G16" s="94"/>
      <c r="H16" s="94"/>
      <c r="I16" s="94"/>
      <c r="J16" s="94"/>
      <c r="K16" s="94"/>
      <c r="M16" s="354" t="s">
        <v>505</v>
      </c>
      <c r="N16" s="355"/>
      <c r="O16" s="355"/>
      <c r="P16" s="355"/>
      <c r="Q16" s="355"/>
      <c r="R16" s="355"/>
      <c r="S16" s="355"/>
      <c r="T16" s="355"/>
      <c r="U16" s="355"/>
      <c r="V16" s="355"/>
      <c r="W16" s="355"/>
      <c r="X16" s="355"/>
      <c r="Y16" s="355"/>
      <c r="Z16" s="356"/>
    </row>
    <row r="17" spans="2:26" ht="15.75" customHeight="1">
      <c r="B17" s="317"/>
      <c r="C17" s="94"/>
      <c r="D17" s="94"/>
      <c r="E17" s="94"/>
      <c r="F17" s="94"/>
      <c r="G17" s="94"/>
      <c r="H17" s="94"/>
      <c r="I17" s="94"/>
      <c r="J17" s="94"/>
      <c r="K17" s="94"/>
      <c r="M17" s="357"/>
      <c r="N17" s="358"/>
      <c r="O17" s="358"/>
      <c r="P17" s="358"/>
      <c r="Q17" s="358"/>
      <c r="R17" s="358"/>
      <c r="S17" s="358"/>
      <c r="T17" s="358"/>
      <c r="U17" s="358"/>
      <c r="V17" s="358"/>
      <c r="W17" s="358"/>
      <c r="X17" s="358"/>
      <c r="Y17" s="358"/>
      <c r="Z17" s="359"/>
    </row>
    <row r="18" spans="2:26" ht="15.75" customHeight="1">
      <c r="B18" s="317"/>
      <c r="C18" s="94"/>
      <c r="D18" s="94"/>
      <c r="E18" s="94"/>
      <c r="F18" s="94"/>
      <c r="G18" s="94"/>
      <c r="H18" s="94"/>
      <c r="I18" s="94"/>
      <c r="J18" s="94"/>
      <c r="K18" s="94"/>
      <c r="M18" s="357"/>
      <c r="N18" s="358"/>
      <c r="O18" s="358"/>
      <c r="P18" s="358"/>
      <c r="Q18" s="358"/>
      <c r="R18" s="358"/>
      <c r="S18" s="358"/>
      <c r="T18" s="358"/>
      <c r="U18" s="358"/>
      <c r="V18" s="358"/>
      <c r="W18" s="358"/>
      <c r="X18" s="358"/>
      <c r="Y18" s="358"/>
      <c r="Z18" s="359"/>
    </row>
    <row r="19" spans="2:26" ht="15.75" customHeight="1">
      <c r="B19" s="317"/>
      <c r="C19" s="94"/>
      <c r="D19" s="94"/>
      <c r="E19" s="94"/>
      <c r="F19" s="94"/>
      <c r="G19" s="94"/>
      <c r="H19" s="94"/>
      <c r="I19" s="94"/>
      <c r="J19" s="94"/>
      <c r="K19" s="94"/>
      <c r="M19" s="360"/>
      <c r="N19" s="361"/>
      <c r="O19" s="361"/>
      <c r="P19" s="361"/>
      <c r="Q19" s="361"/>
      <c r="R19" s="361"/>
      <c r="S19" s="361"/>
      <c r="T19" s="361"/>
      <c r="U19" s="361"/>
      <c r="V19" s="361"/>
      <c r="W19" s="361"/>
      <c r="X19" s="361"/>
      <c r="Y19" s="361"/>
      <c r="Z19" s="362"/>
    </row>
    <row r="20" spans="2:26" ht="12" customHeight="1">
      <c r="B20" s="317"/>
      <c r="C20" s="94"/>
      <c r="D20" s="94"/>
      <c r="E20" s="94"/>
      <c r="F20" s="94"/>
      <c r="G20" s="94"/>
      <c r="H20" s="94"/>
      <c r="I20" s="94"/>
      <c r="J20" s="94"/>
      <c r="K20" s="94"/>
    </row>
    <row r="21" spans="2:26" ht="15" customHeight="1">
      <c r="B21" s="317"/>
      <c r="C21" s="94"/>
      <c r="D21" s="94"/>
      <c r="E21" s="94"/>
      <c r="F21" s="94"/>
      <c r="G21" s="94"/>
      <c r="H21" s="94"/>
      <c r="I21" s="94"/>
      <c r="J21" s="94"/>
      <c r="K21" s="94"/>
      <c r="M21" s="375" t="s">
        <v>508</v>
      </c>
      <c r="N21" s="375"/>
      <c r="O21" s="375"/>
      <c r="P21" s="375"/>
      <c r="Q21" s="375"/>
      <c r="R21" s="375"/>
      <c r="S21" s="375"/>
      <c r="T21" s="375"/>
      <c r="U21" s="375"/>
      <c r="V21" s="375"/>
      <c r="W21" s="375"/>
      <c r="X21" s="375"/>
      <c r="Y21" s="375"/>
      <c r="Z21" s="375"/>
    </row>
    <row r="22" spans="2:26" ht="12.75" customHeight="1">
      <c r="B22" s="317"/>
      <c r="C22" s="94"/>
      <c r="D22" s="94"/>
      <c r="E22" s="94"/>
      <c r="F22" s="94"/>
      <c r="G22" s="94"/>
      <c r="H22" s="94"/>
      <c r="I22" s="94"/>
      <c r="J22" s="94"/>
      <c r="K22" s="94"/>
      <c r="M22" s="375"/>
      <c r="N22" s="375"/>
      <c r="O22" s="375"/>
      <c r="P22" s="375"/>
      <c r="Q22" s="375"/>
      <c r="R22" s="375"/>
      <c r="S22" s="375"/>
      <c r="T22" s="375"/>
      <c r="U22" s="375"/>
      <c r="V22" s="375"/>
      <c r="W22" s="375"/>
      <c r="X22" s="375"/>
      <c r="Y22" s="375"/>
      <c r="Z22" s="375"/>
    </row>
    <row r="23" spans="2:26" ht="12.75" customHeight="1">
      <c r="B23" s="317"/>
      <c r="C23" s="94"/>
      <c r="D23" s="94"/>
      <c r="E23" s="94"/>
      <c r="F23" s="94"/>
      <c r="G23" s="94"/>
      <c r="H23" s="94"/>
      <c r="I23" s="94"/>
      <c r="J23" s="94"/>
      <c r="K23" s="94"/>
      <c r="M23" s="375"/>
      <c r="N23" s="375"/>
      <c r="O23" s="375"/>
      <c r="P23" s="375"/>
      <c r="Q23" s="375"/>
      <c r="R23" s="375"/>
      <c r="S23" s="375"/>
      <c r="T23" s="375"/>
      <c r="U23" s="375"/>
      <c r="V23" s="375"/>
      <c r="W23" s="375"/>
      <c r="X23" s="375"/>
      <c r="Y23" s="375"/>
      <c r="Z23" s="375"/>
    </row>
    <row r="24" spans="2:26" ht="12.75" customHeight="1">
      <c r="B24" s="317"/>
      <c r="C24" s="94"/>
      <c r="D24" s="94"/>
      <c r="E24" s="94"/>
      <c r="F24" s="94"/>
      <c r="G24" s="94"/>
      <c r="H24" s="94"/>
      <c r="I24" s="94"/>
      <c r="J24" s="94"/>
      <c r="K24" s="94"/>
      <c r="M24" s="375"/>
      <c r="N24" s="375"/>
      <c r="O24" s="375"/>
      <c r="P24" s="375"/>
      <c r="Q24" s="375"/>
      <c r="R24" s="375"/>
      <c r="S24" s="375"/>
      <c r="T24" s="375"/>
      <c r="U24" s="375"/>
      <c r="V24" s="375"/>
      <c r="W24" s="375"/>
      <c r="X24" s="375"/>
      <c r="Y24" s="375"/>
      <c r="Z24" s="375"/>
    </row>
    <row r="25" spans="2:26" ht="12.75" customHeight="1">
      <c r="B25" s="317"/>
      <c r="C25" s="94"/>
      <c r="D25" s="94"/>
      <c r="E25" s="94"/>
      <c r="F25" s="94"/>
      <c r="G25" s="94"/>
      <c r="H25" s="94"/>
      <c r="I25" s="94"/>
      <c r="J25" s="94"/>
      <c r="K25" s="94"/>
      <c r="M25" s="375"/>
      <c r="N25" s="375"/>
      <c r="O25" s="375"/>
      <c r="P25" s="375"/>
      <c r="Q25" s="375"/>
      <c r="R25" s="375"/>
      <c r="S25" s="375"/>
      <c r="T25" s="375"/>
      <c r="U25" s="375"/>
      <c r="V25" s="375"/>
      <c r="W25" s="375"/>
      <c r="X25" s="375"/>
      <c r="Y25" s="375"/>
      <c r="Z25" s="375"/>
    </row>
    <row r="26" spans="2:26" ht="12.75" customHeight="1">
      <c r="B26" s="317"/>
      <c r="C26" s="94"/>
      <c r="D26" s="94"/>
      <c r="E26" s="94"/>
      <c r="F26" s="94"/>
      <c r="G26" s="94"/>
      <c r="H26" s="94"/>
      <c r="I26" s="94"/>
      <c r="J26" s="94"/>
      <c r="K26" s="94"/>
    </row>
    <row r="27" spans="2:26" ht="12.75" customHeight="1">
      <c r="B27" s="317"/>
      <c r="C27" s="94"/>
      <c r="D27" s="94"/>
      <c r="E27" s="94"/>
      <c r="F27" s="94"/>
      <c r="G27" s="94"/>
      <c r="H27" s="94"/>
      <c r="I27" s="94"/>
      <c r="J27" s="94"/>
      <c r="K27" s="94"/>
      <c r="M27" s="375" t="s">
        <v>504</v>
      </c>
      <c r="N27" s="375"/>
      <c r="O27" s="375"/>
      <c r="P27" s="375"/>
      <c r="Q27" s="375"/>
      <c r="R27" s="375"/>
      <c r="S27" s="375"/>
      <c r="T27" s="375"/>
      <c r="U27" s="375"/>
      <c r="V27" s="375"/>
      <c r="W27" s="375"/>
      <c r="X27" s="375"/>
      <c r="Y27" s="375"/>
      <c r="Z27" s="375"/>
    </row>
    <row r="28" spans="2:26" ht="12.75" customHeight="1">
      <c r="B28" s="317"/>
      <c r="C28" s="94"/>
      <c r="D28" s="94"/>
      <c r="E28" s="94"/>
      <c r="F28" s="94"/>
      <c r="G28" s="94"/>
      <c r="H28" s="94"/>
      <c r="I28" s="94"/>
      <c r="J28" s="94"/>
      <c r="K28" s="94"/>
      <c r="M28" s="375"/>
      <c r="N28" s="375"/>
      <c r="O28" s="375"/>
      <c r="P28" s="375"/>
      <c r="Q28" s="375"/>
      <c r="R28" s="375"/>
      <c r="S28" s="375"/>
      <c r="T28" s="375"/>
      <c r="U28" s="375"/>
      <c r="V28" s="375"/>
      <c r="W28" s="375"/>
      <c r="X28" s="375"/>
      <c r="Y28" s="375"/>
      <c r="Z28" s="375"/>
    </row>
    <row r="29" spans="2:26" ht="12.75" customHeight="1">
      <c r="B29" s="317"/>
      <c r="C29" s="94"/>
      <c r="D29" s="94"/>
      <c r="E29" s="94"/>
      <c r="F29" s="94"/>
      <c r="G29" s="94"/>
      <c r="H29" s="94"/>
      <c r="I29" s="94"/>
      <c r="J29" s="94"/>
      <c r="K29" s="94"/>
      <c r="M29" s="375"/>
      <c r="N29" s="375"/>
      <c r="O29" s="375"/>
      <c r="P29" s="375"/>
      <c r="Q29" s="375"/>
      <c r="R29" s="375"/>
      <c r="S29" s="375"/>
      <c r="T29" s="375"/>
      <c r="U29" s="375"/>
      <c r="V29" s="375"/>
      <c r="W29" s="375"/>
      <c r="X29" s="375"/>
      <c r="Y29" s="375"/>
      <c r="Z29" s="375"/>
    </row>
    <row r="30" spans="2:26" ht="12.75" customHeight="1">
      <c r="B30" s="317"/>
      <c r="C30" s="94"/>
      <c r="D30" s="94"/>
      <c r="E30" s="94"/>
      <c r="F30" s="94"/>
      <c r="G30" s="94"/>
      <c r="H30" s="94"/>
      <c r="I30" s="94"/>
      <c r="J30" s="94"/>
      <c r="K30" s="94"/>
      <c r="M30" s="375"/>
      <c r="N30" s="375"/>
      <c r="O30" s="375"/>
      <c r="P30" s="375"/>
      <c r="Q30" s="375"/>
      <c r="R30" s="375"/>
      <c r="S30" s="375"/>
      <c r="T30" s="375"/>
      <c r="U30" s="375"/>
      <c r="V30" s="375"/>
      <c r="W30" s="375"/>
      <c r="X30" s="375"/>
      <c r="Y30" s="375"/>
      <c r="Z30" s="375"/>
    </row>
    <row r="31" spans="2:26" ht="12.75" customHeight="1">
      <c r="B31" s="317"/>
      <c r="C31" s="94"/>
      <c r="D31" s="94"/>
      <c r="E31" s="94"/>
      <c r="F31" s="94"/>
      <c r="G31" s="94"/>
      <c r="H31" s="94"/>
      <c r="I31" s="94"/>
      <c r="J31" s="94"/>
      <c r="K31" s="94"/>
      <c r="M31" s="375"/>
      <c r="N31" s="375"/>
      <c r="O31" s="375"/>
      <c r="P31" s="375"/>
      <c r="Q31" s="375"/>
      <c r="R31" s="375"/>
      <c r="S31" s="375"/>
      <c r="T31" s="375"/>
      <c r="U31" s="375"/>
      <c r="V31" s="375"/>
      <c r="W31" s="375"/>
      <c r="X31" s="375"/>
      <c r="Y31" s="375"/>
      <c r="Z31" s="375"/>
    </row>
    <row r="32" spans="2:26" ht="12.75" customHeight="1">
      <c r="B32" s="317"/>
      <c r="C32" s="94"/>
      <c r="D32" s="94"/>
      <c r="E32" s="94"/>
      <c r="F32" s="94"/>
      <c r="G32" s="94"/>
      <c r="H32" s="94"/>
      <c r="I32" s="94"/>
      <c r="J32" s="94"/>
      <c r="K32" s="94"/>
    </row>
    <row r="33" spans="2:33" ht="12.75" customHeight="1">
      <c r="B33" s="317"/>
      <c r="C33" s="94"/>
      <c r="D33" s="94"/>
      <c r="E33" s="94"/>
      <c r="F33" s="94"/>
      <c r="G33" s="94"/>
      <c r="H33" s="94"/>
      <c r="I33" s="94"/>
      <c r="J33" s="94"/>
      <c r="K33" s="94"/>
    </row>
    <row r="34" spans="2:33" ht="12.75" customHeight="1">
      <c r="B34" s="317"/>
      <c r="C34" s="94"/>
      <c r="D34" s="94"/>
      <c r="E34" s="94"/>
      <c r="F34" s="94"/>
      <c r="G34" s="94"/>
      <c r="H34" s="94"/>
      <c r="I34" s="94"/>
      <c r="J34" s="94"/>
      <c r="K34" s="94"/>
      <c r="M34" s="376" t="s">
        <v>537</v>
      </c>
      <c r="N34" s="376"/>
      <c r="O34" s="376"/>
      <c r="P34" s="376"/>
      <c r="Q34" s="376"/>
      <c r="R34" s="103"/>
      <c r="S34" s="103"/>
      <c r="T34" s="103"/>
      <c r="U34" s="103"/>
      <c r="V34" s="323" t="s">
        <v>503</v>
      </c>
      <c r="W34" s="324"/>
      <c r="X34" s="103"/>
      <c r="Y34" s="329" t="s">
        <v>509</v>
      </c>
      <c r="Z34" s="339"/>
    </row>
    <row r="35" spans="2:33" ht="12.75" customHeight="1">
      <c r="B35" s="317"/>
      <c r="C35" s="94"/>
      <c r="D35" s="94"/>
      <c r="E35" s="94"/>
      <c r="F35" s="94"/>
      <c r="G35" s="94"/>
      <c r="H35" s="94"/>
      <c r="I35" s="94"/>
      <c r="J35" s="94"/>
      <c r="K35" s="94"/>
      <c r="M35" s="376"/>
      <c r="N35" s="376"/>
      <c r="O35" s="376"/>
      <c r="P35" s="376"/>
      <c r="Q35" s="376"/>
      <c r="R35" s="103"/>
      <c r="S35" s="103"/>
      <c r="T35" s="103"/>
      <c r="U35" s="103"/>
      <c r="V35" s="325"/>
      <c r="W35" s="326"/>
      <c r="X35" s="103"/>
      <c r="Y35" s="340"/>
      <c r="Z35" s="341"/>
    </row>
    <row r="36" spans="2:33" ht="12.75" customHeight="1">
      <c r="B36" s="317"/>
      <c r="C36" s="94"/>
      <c r="D36" s="94"/>
      <c r="E36" s="94"/>
      <c r="F36" s="94"/>
      <c r="G36" s="94"/>
      <c r="H36" s="94"/>
      <c r="I36" s="94"/>
      <c r="J36" s="94"/>
      <c r="K36" s="94"/>
      <c r="M36" s="376"/>
      <c r="N36" s="376"/>
      <c r="O36" s="376"/>
      <c r="P36" s="376"/>
      <c r="Q36" s="376"/>
      <c r="R36" s="103"/>
      <c r="S36" s="103"/>
      <c r="T36" s="103"/>
      <c r="U36" s="103"/>
      <c r="V36" s="325"/>
      <c r="W36" s="326"/>
      <c r="X36" s="103"/>
      <c r="Y36" s="340"/>
      <c r="Z36" s="341"/>
    </row>
    <row r="37" spans="2:33" ht="12.75" customHeight="1">
      <c r="B37" s="317"/>
      <c r="C37" s="94"/>
      <c r="D37" s="94"/>
      <c r="E37" s="94"/>
      <c r="F37" s="94"/>
      <c r="G37" s="94"/>
      <c r="H37" s="94"/>
      <c r="I37" s="94"/>
      <c r="J37" s="94"/>
      <c r="K37" s="94"/>
      <c r="M37" s="376"/>
      <c r="N37" s="376"/>
      <c r="O37" s="376"/>
      <c r="P37" s="376"/>
      <c r="Q37" s="376"/>
      <c r="R37" s="103"/>
      <c r="S37" s="103"/>
      <c r="T37" s="103"/>
      <c r="U37" s="103"/>
      <c r="V37" s="325"/>
      <c r="W37" s="326"/>
      <c r="X37" s="103"/>
      <c r="Y37" s="340"/>
      <c r="Z37" s="341"/>
    </row>
    <row r="38" spans="2:33" ht="12.75" customHeight="1">
      <c r="B38" s="317"/>
      <c r="C38" s="94"/>
      <c r="D38" s="94"/>
      <c r="E38" s="94"/>
      <c r="F38" s="94"/>
      <c r="G38" s="94"/>
      <c r="H38" s="94"/>
      <c r="I38" s="94"/>
      <c r="J38" s="94"/>
      <c r="K38" s="94"/>
      <c r="M38" s="376"/>
      <c r="N38" s="376"/>
      <c r="O38" s="376"/>
      <c r="P38" s="376"/>
      <c r="Q38" s="376"/>
      <c r="R38" s="103"/>
      <c r="S38" s="103"/>
      <c r="T38" s="103"/>
      <c r="U38" s="103"/>
      <c r="V38" s="327"/>
      <c r="W38" s="328"/>
      <c r="X38" s="103"/>
      <c r="Y38" s="342"/>
      <c r="Z38" s="343"/>
    </row>
    <row r="39" spans="2:33" ht="12.75" customHeight="1">
      <c r="B39" s="317"/>
      <c r="C39" s="94"/>
      <c r="D39" s="94"/>
      <c r="E39" s="94"/>
      <c r="F39" s="94"/>
      <c r="G39" s="94"/>
      <c r="H39" s="94"/>
      <c r="I39" s="94"/>
      <c r="J39" s="94"/>
      <c r="K39" s="94"/>
      <c r="M39" s="103"/>
      <c r="N39" s="103"/>
      <c r="O39" s="103"/>
      <c r="P39" s="103"/>
      <c r="Q39" s="103"/>
      <c r="R39" s="103"/>
      <c r="S39" s="103"/>
      <c r="T39" s="103"/>
      <c r="U39" s="104"/>
      <c r="V39" s="104"/>
      <c r="W39" s="104"/>
      <c r="X39" s="103"/>
      <c r="Y39" s="103"/>
      <c r="Z39" s="103"/>
    </row>
    <row r="40" spans="2:33" ht="12.75" customHeight="1">
      <c r="B40" s="317"/>
      <c r="C40" s="94"/>
      <c r="D40" s="94"/>
      <c r="E40" s="94"/>
      <c r="F40" s="94"/>
      <c r="G40" s="94"/>
      <c r="H40" s="94"/>
      <c r="I40" s="94"/>
      <c r="J40" s="94"/>
      <c r="K40" s="94"/>
      <c r="M40" s="103"/>
      <c r="N40" s="103"/>
      <c r="O40" s="103"/>
      <c r="P40" s="103"/>
      <c r="Q40" s="103"/>
      <c r="R40" s="103"/>
      <c r="S40" s="103"/>
      <c r="T40" s="103"/>
      <c r="U40" s="104"/>
      <c r="V40" s="104"/>
      <c r="W40" s="104"/>
      <c r="X40" s="103"/>
      <c r="Y40" s="103"/>
      <c r="Z40" s="103"/>
    </row>
    <row r="41" spans="2:33" ht="12.75" customHeight="1">
      <c r="B41" s="317"/>
      <c r="C41" s="94"/>
      <c r="D41" s="94"/>
      <c r="E41" s="94"/>
      <c r="F41" s="94"/>
      <c r="G41" s="94"/>
      <c r="H41" s="94"/>
      <c r="I41" s="94"/>
      <c r="J41" s="94"/>
      <c r="K41" s="94"/>
      <c r="M41" s="329" t="s">
        <v>536</v>
      </c>
      <c r="N41" s="339"/>
      <c r="O41" s="103"/>
      <c r="P41" s="329" t="s">
        <v>496</v>
      </c>
      <c r="Q41" s="339"/>
      <c r="R41" s="103"/>
      <c r="S41" s="329" t="s">
        <v>498</v>
      </c>
      <c r="T41" s="339"/>
      <c r="U41" s="103"/>
      <c r="V41" s="329" t="s">
        <v>500</v>
      </c>
      <c r="W41" s="339"/>
      <c r="X41" s="103"/>
      <c r="Y41" s="329" t="s">
        <v>501</v>
      </c>
      <c r="Z41" s="339"/>
    </row>
    <row r="42" spans="2:33" ht="12.75" customHeight="1">
      <c r="B42" s="317"/>
      <c r="C42" s="94"/>
      <c r="D42" s="94"/>
      <c r="E42" s="94"/>
      <c r="F42" s="94"/>
      <c r="G42" s="94"/>
      <c r="H42" s="94"/>
      <c r="I42" s="94"/>
      <c r="J42" s="94"/>
      <c r="K42" s="94"/>
      <c r="M42" s="340"/>
      <c r="N42" s="341"/>
      <c r="O42" s="103"/>
      <c r="P42" s="340"/>
      <c r="Q42" s="341"/>
      <c r="R42" s="103"/>
      <c r="S42" s="340"/>
      <c r="T42" s="341"/>
      <c r="U42" s="103"/>
      <c r="V42" s="340"/>
      <c r="W42" s="341"/>
      <c r="X42" s="103"/>
      <c r="Y42" s="340"/>
      <c r="Z42" s="341"/>
    </row>
    <row r="43" spans="2:33" ht="12.75" customHeight="1">
      <c r="B43" s="317"/>
      <c r="C43" s="94"/>
      <c r="D43" s="94"/>
      <c r="E43" s="94"/>
      <c r="F43" s="94"/>
      <c r="G43" s="94"/>
      <c r="H43" s="94"/>
      <c r="I43" s="94"/>
      <c r="J43" s="94"/>
      <c r="K43" s="94"/>
      <c r="M43" s="340"/>
      <c r="N43" s="341"/>
      <c r="O43" s="103"/>
      <c r="P43" s="340"/>
      <c r="Q43" s="341"/>
      <c r="R43" s="103"/>
      <c r="S43" s="340"/>
      <c r="T43" s="341"/>
      <c r="U43" s="103"/>
      <c r="V43" s="340"/>
      <c r="W43" s="341"/>
      <c r="X43" s="103"/>
      <c r="Y43" s="340"/>
      <c r="Z43" s="341"/>
    </row>
    <row r="44" spans="2:33" ht="12.75" customHeight="1">
      <c r="B44" s="317"/>
      <c r="C44" s="94"/>
      <c r="D44" s="94"/>
      <c r="E44" s="94"/>
      <c r="F44" s="94"/>
      <c r="G44" s="94"/>
      <c r="H44" s="94"/>
      <c r="I44" s="94"/>
      <c r="J44" s="94"/>
      <c r="K44" s="94"/>
      <c r="M44" s="340"/>
      <c r="N44" s="341"/>
      <c r="O44" s="103"/>
      <c r="P44" s="340"/>
      <c r="Q44" s="341"/>
      <c r="R44" s="103"/>
      <c r="S44" s="340"/>
      <c r="T44" s="341"/>
      <c r="U44" s="103"/>
      <c r="V44" s="340"/>
      <c r="W44" s="341"/>
      <c r="X44" s="103"/>
      <c r="Y44" s="340"/>
      <c r="Z44" s="341"/>
    </row>
    <row r="45" spans="2:33" ht="12.75" customHeight="1">
      <c r="B45" s="317"/>
      <c r="C45" s="94"/>
      <c r="D45" s="94"/>
      <c r="E45" s="94"/>
      <c r="F45" s="94"/>
      <c r="G45" s="94"/>
      <c r="H45" s="94"/>
      <c r="I45" s="94"/>
      <c r="J45" s="94"/>
      <c r="K45" s="94"/>
      <c r="M45" s="342"/>
      <c r="N45" s="343"/>
      <c r="O45" s="103"/>
      <c r="P45" s="342"/>
      <c r="Q45" s="343"/>
      <c r="R45" s="103"/>
      <c r="S45" s="342"/>
      <c r="T45" s="343"/>
      <c r="U45" s="103"/>
      <c r="V45" s="342"/>
      <c r="W45" s="343"/>
      <c r="X45" s="103"/>
      <c r="Y45" s="342"/>
      <c r="Z45" s="343"/>
      <c r="AC45" s="96"/>
      <c r="AD45" s="96"/>
      <c r="AE45" s="96"/>
      <c r="AF45" s="96"/>
      <c r="AG45" s="96"/>
    </row>
    <row r="46" spans="2:33" ht="12.75" customHeight="1">
      <c r="B46" s="317"/>
      <c r="C46" s="94"/>
      <c r="D46" s="94"/>
      <c r="E46" s="94"/>
      <c r="F46" s="94"/>
      <c r="G46" s="94"/>
      <c r="H46" s="94"/>
      <c r="I46" s="94"/>
      <c r="J46" s="94"/>
      <c r="K46" s="94"/>
      <c r="M46" s="103"/>
      <c r="N46" s="103"/>
      <c r="O46" s="103"/>
      <c r="P46" s="103"/>
      <c r="Q46" s="103"/>
      <c r="R46" s="103"/>
      <c r="S46" s="103"/>
      <c r="T46" s="103"/>
      <c r="U46" s="103"/>
      <c r="V46" s="103"/>
      <c r="W46" s="103"/>
      <c r="X46" s="103"/>
      <c r="Y46" s="103"/>
      <c r="Z46" s="103"/>
      <c r="AC46" s="96"/>
      <c r="AD46" s="96"/>
      <c r="AE46" s="96"/>
      <c r="AF46" s="96"/>
      <c r="AG46" s="96"/>
    </row>
    <row r="47" spans="2:33" ht="12.75" customHeight="1">
      <c r="B47" s="317"/>
      <c r="C47" s="94"/>
      <c r="D47" s="94"/>
      <c r="E47" s="94"/>
      <c r="F47" s="94"/>
      <c r="G47" s="94"/>
      <c r="H47" s="94"/>
      <c r="I47" s="94"/>
      <c r="J47" s="94"/>
      <c r="K47" s="94"/>
      <c r="M47" s="103"/>
      <c r="N47" s="103"/>
      <c r="O47" s="103"/>
      <c r="P47" s="103"/>
      <c r="Q47" s="103"/>
      <c r="R47" s="103"/>
      <c r="S47" s="103"/>
      <c r="T47" s="103"/>
      <c r="U47" s="103"/>
      <c r="V47" s="103"/>
      <c r="W47" s="103"/>
      <c r="X47" s="103"/>
      <c r="Y47" s="103"/>
      <c r="Z47" s="103"/>
      <c r="AC47" s="96"/>
      <c r="AD47" s="96"/>
      <c r="AE47" s="96"/>
      <c r="AF47" s="96"/>
      <c r="AG47" s="96"/>
    </row>
    <row r="48" spans="2:33" ht="12.75" customHeight="1">
      <c r="B48" s="317"/>
      <c r="C48" s="94"/>
      <c r="D48" s="94"/>
      <c r="E48" s="94"/>
      <c r="F48" s="94"/>
      <c r="G48" s="94"/>
      <c r="H48" s="94"/>
      <c r="I48" s="94"/>
      <c r="J48" s="94"/>
      <c r="K48" s="94"/>
      <c r="M48" s="329" t="s">
        <v>510</v>
      </c>
      <c r="N48" s="339"/>
      <c r="O48" s="103"/>
      <c r="P48" s="103"/>
      <c r="Q48" s="103"/>
      <c r="R48" s="103"/>
      <c r="S48" s="329" t="s">
        <v>497</v>
      </c>
      <c r="T48" s="339"/>
      <c r="U48" s="103"/>
      <c r="V48" s="329" t="s">
        <v>499</v>
      </c>
      <c r="W48" s="339"/>
      <c r="X48" s="103"/>
      <c r="Y48" s="329" t="s">
        <v>502</v>
      </c>
      <c r="Z48" s="339"/>
      <c r="AC48" s="96"/>
      <c r="AD48" s="96"/>
      <c r="AE48" s="96"/>
      <c r="AF48" s="96"/>
      <c r="AG48" s="96"/>
    </row>
    <row r="49" spans="2:38" ht="12.75" customHeight="1">
      <c r="B49" s="317"/>
      <c r="C49" s="94"/>
      <c r="D49" s="94"/>
      <c r="E49" s="94"/>
      <c r="F49" s="94"/>
      <c r="G49" s="94"/>
      <c r="H49" s="94"/>
      <c r="I49" s="94"/>
      <c r="J49" s="94"/>
      <c r="K49" s="94"/>
      <c r="M49" s="340"/>
      <c r="N49" s="341"/>
      <c r="O49" s="103"/>
      <c r="P49" s="103"/>
      <c r="Q49" s="103"/>
      <c r="R49" s="103"/>
      <c r="S49" s="340"/>
      <c r="T49" s="341"/>
      <c r="U49" s="103"/>
      <c r="V49" s="340"/>
      <c r="W49" s="341"/>
      <c r="X49" s="103"/>
      <c r="Y49" s="340"/>
      <c r="Z49" s="341"/>
      <c r="AC49" s="96"/>
      <c r="AD49" s="96"/>
      <c r="AE49" s="96"/>
      <c r="AF49" s="96"/>
      <c r="AG49" s="96"/>
    </row>
    <row r="50" spans="2:38" ht="12.75" customHeight="1">
      <c r="B50" s="317"/>
      <c r="C50" s="94"/>
      <c r="D50" s="94"/>
      <c r="E50" s="94"/>
      <c r="F50" s="94"/>
      <c r="G50" s="94"/>
      <c r="H50" s="94"/>
      <c r="I50" s="94"/>
      <c r="J50" s="94"/>
      <c r="K50" s="94"/>
      <c r="M50" s="340"/>
      <c r="N50" s="341"/>
      <c r="O50" s="103"/>
      <c r="P50" s="103"/>
      <c r="Q50" s="103"/>
      <c r="R50" s="103"/>
      <c r="S50" s="340"/>
      <c r="T50" s="341"/>
      <c r="U50" s="103"/>
      <c r="V50" s="340"/>
      <c r="W50" s="341"/>
      <c r="X50" s="103"/>
      <c r="Y50" s="340"/>
      <c r="Z50" s="341"/>
      <c r="AC50" s="96"/>
      <c r="AD50" s="96"/>
      <c r="AE50" s="96"/>
      <c r="AF50" s="96"/>
      <c r="AG50" s="96"/>
    </row>
    <row r="51" spans="2:38" ht="12.75" customHeight="1">
      <c r="B51" s="317"/>
      <c r="C51" s="94"/>
      <c r="D51" s="94"/>
      <c r="E51" s="94"/>
      <c r="F51" s="94"/>
      <c r="G51" s="94"/>
      <c r="H51" s="94"/>
      <c r="I51" s="94"/>
      <c r="J51" s="94"/>
      <c r="K51" s="94"/>
      <c r="M51" s="340"/>
      <c r="N51" s="341"/>
      <c r="O51" s="103"/>
      <c r="P51" s="103"/>
      <c r="Q51" s="103"/>
      <c r="R51" s="103"/>
      <c r="S51" s="340"/>
      <c r="T51" s="341"/>
      <c r="U51" s="103"/>
      <c r="V51" s="340"/>
      <c r="W51" s="341"/>
      <c r="X51" s="103"/>
      <c r="Y51" s="340"/>
      <c r="Z51" s="341"/>
      <c r="AC51" s="96"/>
      <c r="AD51" s="96"/>
      <c r="AE51" s="96"/>
      <c r="AF51" s="96"/>
      <c r="AG51" s="96"/>
    </row>
    <row r="52" spans="2:38" ht="12.75" customHeight="1">
      <c r="B52" s="317"/>
      <c r="C52" s="94"/>
      <c r="D52" s="94"/>
      <c r="E52" s="94"/>
      <c r="F52" s="94"/>
      <c r="G52" s="94"/>
      <c r="H52" s="94"/>
      <c r="I52" s="94"/>
      <c r="J52" s="94"/>
      <c r="K52" s="94"/>
      <c r="M52" s="342"/>
      <c r="N52" s="343"/>
      <c r="O52" s="103"/>
      <c r="P52" s="103"/>
      <c r="Q52" s="103"/>
      <c r="R52" s="103"/>
      <c r="S52" s="342"/>
      <c r="T52" s="343"/>
      <c r="U52" s="103"/>
      <c r="V52" s="342"/>
      <c r="W52" s="343"/>
      <c r="X52" s="103"/>
      <c r="Y52" s="342"/>
      <c r="Z52" s="343"/>
      <c r="AC52" s="96"/>
      <c r="AD52" s="96"/>
      <c r="AE52" s="96"/>
      <c r="AF52" s="96"/>
      <c r="AG52" s="96"/>
    </row>
    <row r="53" spans="2:38" ht="15">
      <c r="U53" s="96"/>
      <c r="V53" s="96"/>
      <c r="W53" s="96"/>
      <c r="X53" s="96"/>
    </row>
    <row r="54" spans="2:38" ht="15">
      <c r="U54" s="96"/>
      <c r="V54" s="96"/>
      <c r="W54" s="96"/>
      <c r="X54" s="96"/>
    </row>
    <row r="55" spans="2:38" ht="15" customHeight="1">
      <c r="B55" s="377" t="s">
        <v>163</v>
      </c>
      <c r="D55" s="363" t="s">
        <v>465</v>
      </c>
      <c r="E55" s="364"/>
      <c r="F55" s="364"/>
      <c r="G55" s="364"/>
      <c r="H55" s="364"/>
      <c r="I55" s="364"/>
      <c r="J55" s="364"/>
      <c r="K55" s="364"/>
      <c r="L55" s="364"/>
      <c r="M55" s="364"/>
      <c r="N55" s="364"/>
      <c r="O55" s="364"/>
      <c r="P55" s="364"/>
      <c r="Q55" s="364"/>
      <c r="R55" s="364"/>
      <c r="S55" s="364"/>
      <c r="T55" s="364"/>
      <c r="U55" s="364"/>
      <c r="V55" s="364"/>
      <c r="W55" s="364"/>
      <c r="X55" s="364"/>
      <c r="Y55" s="364"/>
      <c r="Z55" s="364"/>
      <c r="AA55" s="364"/>
      <c r="AB55" s="364"/>
      <c r="AC55" s="364"/>
      <c r="AD55" s="364"/>
      <c r="AE55" s="364"/>
      <c r="AF55" s="364"/>
      <c r="AG55" s="364"/>
      <c r="AH55" s="364"/>
      <c r="AI55" s="364"/>
      <c r="AJ55" s="364"/>
      <c r="AK55" s="364"/>
      <c r="AL55" s="365"/>
    </row>
    <row r="56" spans="2:38" ht="15" customHeight="1">
      <c r="B56" s="377"/>
      <c r="D56" s="366"/>
      <c r="E56" s="367"/>
      <c r="F56" s="367"/>
      <c r="G56" s="367"/>
      <c r="H56" s="367"/>
      <c r="I56" s="367"/>
      <c r="J56" s="367"/>
      <c r="K56" s="367"/>
      <c r="L56" s="367"/>
      <c r="M56" s="367"/>
      <c r="N56" s="367"/>
      <c r="O56" s="367"/>
      <c r="P56" s="367"/>
      <c r="Q56" s="367"/>
      <c r="R56" s="367"/>
      <c r="S56" s="367"/>
      <c r="T56" s="367"/>
      <c r="U56" s="367"/>
      <c r="V56" s="367"/>
      <c r="W56" s="367"/>
      <c r="X56" s="367"/>
      <c r="Y56" s="367"/>
      <c r="Z56" s="367"/>
      <c r="AA56" s="367"/>
      <c r="AB56" s="367"/>
      <c r="AC56" s="367"/>
      <c r="AD56" s="367"/>
      <c r="AE56" s="367"/>
      <c r="AF56" s="367"/>
      <c r="AG56" s="367"/>
      <c r="AH56" s="367"/>
      <c r="AI56" s="367"/>
      <c r="AJ56" s="367"/>
      <c r="AK56" s="367"/>
      <c r="AL56" s="368"/>
    </row>
    <row r="57" spans="2:38" ht="15" customHeight="1">
      <c r="B57" s="377"/>
      <c r="D57" s="366"/>
      <c r="E57" s="367"/>
      <c r="F57" s="367"/>
      <c r="G57" s="367"/>
      <c r="H57" s="367"/>
      <c r="I57" s="367"/>
      <c r="J57" s="367"/>
      <c r="K57" s="367"/>
      <c r="L57" s="367"/>
      <c r="M57" s="367"/>
      <c r="N57" s="367"/>
      <c r="O57" s="367"/>
      <c r="P57" s="367"/>
      <c r="Q57" s="367"/>
      <c r="R57" s="367"/>
      <c r="S57" s="367"/>
      <c r="T57" s="367"/>
      <c r="U57" s="367"/>
      <c r="V57" s="367"/>
      <c r="W57" s="367"/>
      <c r="X57" s="367"/>
      <c r="Y57" s="367"/>
      <c r="Z57" s="367"/>
      <c r="AA57" s="367"/>
      <c r="AB57" s="367"/>
      <c r="AC57" s="367"/>
      <c r="AD57" s="367"/>
      <c r="AE57" s="367"/>
      <c r="AF57" s="367"/>
      <c r="AG57" s="367"/>
      <c r="AH57" s="367"/>
      <c r="AI57" s="367"/>
      <c r="AJ57" s="367"/>
      <c r="AK57" s="367"/>
      <c r="AL57" s="368"/>
    </row>
    <row r="58" spans="2:38">
      <c r="B58" s="377"/>
      <c r="D58" s="366"/>
      <c r="E58" s="367"/>
      <c r="F58" s="367"/>
      <c r="G58" s="367"/>
      <c r="H58" s="367"/>
      <c r="I58" s="367"/>
      <c r="J58" s="367"/>
      <c r="K58" s="367"/>
      <c r="L58" s="367"/>
      <c r="M58" s="367"/>
      <c r="N58" s="367"/>
      <c r="O58" s="367"/>
      <c r="P58" s="367"/>
      <c r="Q58" s="367"/>
      <c r="R58" s="367"/>
      <c r="S58" s="367"/>
      <c r="T58" s="367"/>
      <c r="U58" s="367"/>
      <c r="V58" s="367"/>
      <c r="W58" s="367"/>
      <c r="X58" s="367"/>
      <c r="Y58" s="367"/>
      <c r="Z58" s="367"/>
      <c r="AA58" s="367"/>
      <c r="AB58" s="367"/>
      <c r="AC58" s="367"/>
      <c r="AD58" s="367"/>
      <c r="AE58" s="367"/>
      <c r="AF58" s="367"/>
      <c r="AG58" s="367"/>
      <c r="AH58" s="367"/>
      <c r="AI58" s="367"/>
      <c r="AJ58" s="367"/>
      <c r="AK58" s="367"/>
      <c r="AL58" s="368"/>
    </row>
    <row r="59" spans="2:38">
      <c r="B59" s="377"/>
      <c r="D59" s="369"/>
      <c r="E59" s="370"/>
      <c r="F59" s="370"/>
      <c r="G59" s="370"/>
      <c r="H59" s="370"/>
      <c r="I59" s="370"/>
      <c r="J59" s="370"/>
      <c r="K59" s="370"/>
      <c r="L59" s="370"/>
      <c r="M59" s="370"/>
      <c r="N59" s="370"/>
      <c r="O59" s="370"/>
      <c r="P59" s="370"/>
      <c r="Q59" s="370"/>
      <c r="R59" s="370"/>
      <c r="S59" s="370"/>
      <c r="T59" s="370"/>
      <c r="U59" s="370"/>
      <c r="V59" s="370"/>
      <c r="W59" s="370"/>
      <c r="X59" s="370"/>
      <c r="Y59" s="370"/>
      <c r="Z59" s="370"/>
      <c r="AA59" s="370"/>
      <c r="AB59" s="370"/>
      <c r="AC59" s="370"/>
      <c r="AD59" s="370"/>
      <c r="AE59" s="370"/>
      <c r="AF59" s="370"/>
      <c r="AG59" s="370"/>
      <c r="AH59" s="370"/>
      <c r="AI59" s="370"/>
      <c r="AJ59" s="370"/>
      <c r="AK59" s="370"/>
      <c r="AL59" s="371"/>
    </row>
    <row r="61" spans="2:38" ht="27" customHeight="1"/>
    <row r="62" spans="2:38" ht="12.75" customHeight="1">
      <c r="B62" s="317" t="s">
        <v>55</v>
      </c>
      <c r="D62" s="323" t="s">
        <v>267</v>
      </c>
      <c r="E62" s="346"/>
      <c r="F62" s="346"/>
      <c r="G62" s="346"/>
      <c r="H62" s="324"/>
      <c r="I62" s="103"/>
      <c r="J62" s="354" t="s">
        <v>269</v>
      </c>
      <c r="K62" s="355"/>
      <c r="L62" s="355"/>
      <c r="M62" s="355"/>
      <c r="N62" s="356"/>
      <c r="O62" s="105"/>
      <c r="P62" s="105"/>
      <c r="Q62" s="105"/>
      <c r="R62" s="105"/>
      <c r="S62" s="329" t="s">
        <v>281</v>
      </c>
      <c r="T62" s="339"/>
      <c r="U62" s="103"/>
      <c r="V62" s="354" t="s">
        <v>268</v>
      </c>
      <c r="W62" s="355"/>
      <c r="X62" s="355"/>
      <c r="Y62" s="355"/>
      <c r="Z62" s="355"/>
      <c r="AA62" s="355"/>
      <c r="AB62" s="355"/>
      <c r="AC62" s="355"/>
      <c r="AD62" s="355"/>
      <c r="AE62" s="355"/>
      <c r="AF62" s="355"/>
      <c r="AG62" s="355"/>
      <c r="AH62" s="355"/>
      <c r="AI62" s="355"/>
      <c r="AJ62" s="355"/>
      <c r="AK62" s="355"/>
      <c r="AL62" s="356"/>
    </row>
    <row r="63" spans="2:38" ht="12.75" customHeight="1">
      <c r="B63" s="317"/>
      <c r="D63" s="325"/>
      <c r="E63" s="347"/>
      <c r="F63" s="347"/>
      <c r="G63" s="347"/>
      <c r="H63" s="326"/>
      <c r="I63" s="103"/>
      <c r="J63" s="357"/>
      <c r="K63" s="358"/>
      <c r="L63" s="358"/>
      <c r="M63" s="358"/>
      <c r="N63" s="359"/>
      <c r="O63" s="105"/>
      <c r="P63" s="105"/>
      <c r="Q63" s="105"/>
      <c r="R63" s="105"/>
      <c r="S63" s="340"/>
      <c r="T63" s="341"/>
      <c r="U63" s="103"/>
      <c r="V63" s="357"/>
      <c r="W63" s="358"/>
      <c r="X63" s="358"/>
      <c r="Y63" s="358"/>
      <c r="Z63" s="358"/>
      <c r="AA63" s="358"/>
      <c r="AB63" s="358"/>
      <c r="AC63" s="358"/>
      <c r="AD63" s="358"/>
      <c r="AE63" s="358"/>
      <c r="AF63" s="358"/>
      <c r="AG63" s="358"/>
      <c r="AH63" s="358"/>
      <c r="AI63" s="358"/>
      <c r="AJ63" s="358"/>
      <c r="AK63" s="358"/>
      <c r="AL63" s="359"/>
    </row>
    <row r="64" spans="2:38" ht="12.75" customHeight="1">
      <c r="B64" s="317"/>
      <c r="D64" s="325"/>
      <c r="E64" s="347"/>
      <c r="F64" s="347"/>
      <c r="G64" s="347"/>
      <c r="H64" s="326"/>
      <c r="I64" s="103"/>
      <c r="J64" s="357"/>
      <c r="K64" s="358"/>
      <c r="L64" s="358"/>
      <c r="M64" s="358"/>
      <c r="N64" s="359"/>
      <c r="O64" s="105"/>
      <c r="P64" s="105"/>
      <c r="Q64" s="105"/>
      <c r="R64" s="105"/>
      <c r="S64" s="340"/>
      <c r="T64" s="341"/>
      <c r="U64" s="103"/>
      <c r="V64" s="357"/>
      <c r="W64" s="358"/>
      <c r="X64" s="358"/>
      <c r="Y64" s="358"/>
      <c r="Z64" s="358"/>
      <c r="AA64" s="358"/>
      <c r="AB64" s="358"/>
      <c r="AC64" s="358"/>
      <c r="AD64" s="358"/>
      <c r="AE64" s="358"/>
      <c r="AF64" s="358"/>
      <c r="AG64" s="358"/>
      <c r="AH64" s="358"/>
      <c r="AI64" s="358"/>
      <c r="AJ64" s="358"/>
      <c r="AK64" s="358"/>
      <c r="AL64" s="359"/>
    </row>
    <row r="65" spans="2:38" ht="12.75" customHeight="1">
      <c r="B65" s="317"/>
      <c r="D65" s="325"/>
      <c r="E65" s="347"/>
      <c r="F65" s="347"/>
      <c r="G65" s="347"/>
      <c r="H65" s="326"/>
      <c r="I65" s="103"/>
      <c r="J65" s="357"/>
      <c r="K65" s="358"/>
      <c r="L65" s="358"/>
      <c r="M65" s="358"/>
      <c r="N65" s="359"/>
      <c r="O65" s="105"/>
      <c r="P65" s="105"/>
      <c r="Q65" s="105"/>
      <c r="R65" s="105"/>
      <c r="S65" s="340"/>
      <c r="T65" s="341"/>
      <c r="U65" s="103"/>
      <c r="V65" s="357"/>
      <c r="W65" s="358"/>
      <c r="X65" s="358"/>
      <c r="Y65" s="358"/>
      <c r="Z65" s="358"/>
      <c r="AA65" s="358"/>
      <c r="AB65" s="358"/>
      <c r="AC65" s="358"/>
      <c r="AD65" s="358"/>
      <c r="AE65" s="358"/>
      <c r="AF65" s="358"/>
      <c r="AG65" s="358"/>
      <c r="AH65" s="358"/>
      <c r="AI65" s="358"/>
      <c r="AJ65" s="358"/>
      <c r="AK65" s="358"/>
      <c r="AL65" s="359"/>
    </row>
    <row r="66" spans="2:38" ht="12.75" customHeight="1">
      <c r="B66" s="317"/>
      <c r="D66" s="325"/>
      <c r="E66" s="347"/>
      <c r="F66" s="347"/>
      <c r="G66" s="347"/>
      <c r="H66" s="326"/>
      <c r="I66" s="103"/>
      <c r="J66" s="357"/>
      <c r="K66" s="358"/>
      <c r="L66" s="358"/>
      <c r="M66" s="358"/>
      <c r="N66" s="359"/>
      <c r="O66" s="105"/>
      <c r="P66" s="105"/>
      <c r="Q66" s="105"/>
      <c r="R66" s="105"/>
      <c r="S66" s="340"/>
      <c r="T66" s="341"/>
      <c r="U66" s="103"/>
      <c r="V66" s="357"/>
      <c r="W66" s="358"/>
      <c r="X66" s="358"/>
      <c r="Y66" s="358"/>
      <c r="Z66" s="358"/>
      <c r="AA66" s="358"/>
      <c r="AB66" s="358"/>
      <c r="AC66" s="358"/>
      <c r="AD66" s="358"/>
      <c r="AE66" s="358"/>
      <c r="AF66" s="358"/>
      <c r="AG66" s="358"/>
      <c r="AH66" s="358"/>
      <c r="AI66" s="358"/>
      <c r="AJ66" s="358"/>
      <c r="AK66" s="358"/>
      <c r="AL66" s="359"/>
    </row>
    <row r="67" spans="2:38" ht="12.75" customHeight="1">
      <c r="B67" s="317"/>
      <c r="D67" s="327"/>
      <c r="E67" s="348"/>
      <c r="F67" s="348"/>
      <c r="G67" s="348"/>
      <c r="H67" s="328"/>
      <c r="I67" s="103"/>
      <c r="J67" s="360"/>
      <c r="K67" s="361"/>
      <c r="L67" s="361"/>
      <c r="M67" s="361"/>
      <c r="N67" s="362"/>
      <c r="O67" s="105"/>
      <c r="P67" s="105"/>
      <c r="Q67" s="105"/>
      <c r="R67" s="105"/>
      <c r="S67" s="342"/>
      <c r="T67" s="343"/>
      <c r="U67" s="103"/>
      <c r="V67" s="360"/>
      <c r="W67" s="361"/>
      <c r="X67" s="361"/>
      <c r="Y67" s="361"/>
      <c r="Z67" s="361"/>
      <c r="AA67" s="361"/>
      <c r="AB67" s="361"/>
      <c r="AC67" s="361"/>
      <c r="AD67" s="361"/>
      <c r="AE67" s="361"/>
      <c r="AF67" s="361"/>
      <c r="AG67" s="361"/>
      <c r="AH67" s="361"/>
      <c r="AI67" s="361"/>
      <c r="AJ67" s="361"/>
      <c r="AK67" s="361"/>
      <c r="AL67" s="362"/>
    </row>
    <row r="68" spans="2:38" ht="12.75" customHeight="1">
      <c r="B68" s="317"/>
      <c r="D68" s="103"/>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row>
    <row r="69" spans="2:38" ht="12.75" customHeight="1">
      <c r="B69" s="317"/>
      <c r="D69" s="103"/>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row>
    <row r="70" spans="2:38" ht="23.25" customHeight="1">
      <c r="B70" s="317"/>
      <c r="D70" s="323" t="s">
        <v>450</v>
      </c>
      <c r="E70" s="324"/>
      <c r="F70" s="103"/>
      <c r="G70" s="329" t="s">
        <v>463</v>
      </c>
      <c r="H70" s="339"/>
      <c r="I70" s="103"/>
      <c r="J70" s="323" t="s">
        <v>474</v>
      </c>
      <c r="K70" s="346"/>
      <c r="L70" s="346"/>
      <c r="M70" s="346"/>
      <c r="N70" s="324"/>
      <c r="O70" s="105"/>
      <c r="P70" s="323" t="s">
        <v>511</v>
      </c>
      <c r="Q70" s="349"/>
      <c r="R70" s="105"/>
      <c r="S70" s="329" t="s">
        <v>478</v>
      </c>
      <c r="T70" s="339"/>
      <c r="U70" s="103"/>
      <c r="V70" s="329" t="s">
        <v>480</v>
      </c>
      <c r="W70" s="339"/>
      <c r="X70" s="103"/>
      <c r="Y70" s="323" t="s">
        <v>485</v>
      </c>
      <c r="Z70" s="324"/>
      <c r="AA70" s="103"/>
      <c r="AB70" s="329" t="s">
        <v>489</v>
      </c>
      <c r="AC70" s="339"/>
      <c r="AD70" s="103"/>
      <c r="AE70" s="329" t="s">
        <v>491</v>
      </c>
      <c r="AF70" s="339"/>
      <c r="AG70" s="103"/>
      <c r="AH70" s="323" t="s">
        <v>492</v>
      </c>
      <c r="AI70" s="346"/>
      <c r="AJ70" s="346"/>
      <c r="AK70" s="346"/>
      <c r="AL70" s="324"/>
    </row>
    <row r="71" spans="2:38" ht="23.25" customHeight="1">
      <c r="B71" s="317"/>
      <c r="D71" s="325"/>
      <c r="E71" s="326"/>
      <c r="F71" s="103"/>
      <c r="G71" s="340"/>
      <c r="H71" s="341"/>
      <c r="I71" s="103"/>
      <c r="J71" s="325"/>
      <c r="K71" s="347"/>
      <c r="L71" s="347"/>
      <c r="M71" s="347"/>
      <c r="N71" s="326"/>
      <c r="O71" s="105"/>
      <c r="P71" s="350"/>
      <c r="Q71" s="351"/>
      <c r="R71" s="105"/>
      <c r="S71" s="340"/>
      <c r="T71" s="341"/>
      <c r="U71" s="103"/>
      <c r="V71" s="340"/>
      <c r="W71" s="341"/>
      <c r="X71" s="103"/>
      <c r="Y71" s="325"/>
      <c r="Z71" s="326"/>
      <c r="AA71" s="103"/>
      <c r="AB71" s="340"/>
      <c r="AC71" s="341"/>
      <c r="AD71" s="103"/>
      <c r="AE71" s="340"/>
      <c r="AF71" s="341"/>
      <c r="AG71" s="103"/>
      <c r="AH71" s="325"/>
      <c r="AI71" s="347"/>
      <c r="AJ71" s="347"/>
      <c r="AK71" s="347"/>
      <c r="AL71" s="326"/>
    </row>
    <row r="72" spans="2:38" ht="23.25" customHeight="1">
      <c r="B72" s="317"/>
      <c r="D72" s="325"/>
      <c r="E72" s="326"/>
      <c r="F72" s="103"/>
      <c r="G72" s="340"/>
      <c r="H72" s="341"/>
      <c r="I72" s="103"/>
      <c r="J72" s="325"/>
      <c r="K72" s="347"/>
      <c r="L72" s="347"/>
      <c r="M72" s="347"/>
      <c r="N72" s="326"/>
      <c r="O72" s="105"/>
      <c r="P72" s="350"/>
      <c r="Q72" s="351"/>
      <c r="R72" s="105"/>
      <c r="S72" s="340"/>
      <c r="T72" s="341"/>
      <c r="U72" s="103"/>
      <c r="V72" s="340"/>
      <c r="W72" s="341"/>
      <c r="X72" s="103"/>
      <c r="Y72" s="325"/>
      <c r="Z72" s="326"/>
      <c r="AA72" s="103"/>
      <c r="AB72" s="340"/>
      <c r="AC72" s="341"/>
      <c r="AD72" s="103"/>
      <c r="AE72" s="340"/>
      <c r="AF72" s="341"/>
      <c r="AG72" s="103"/>
      <c r="AH72" s="325"/>
      <c r="AI72" s="347"/>
      <c r="AJ72" s="347"/>
      <c r="AK72" s="347"/>
      <c r="AL72" s="326"/>
    </row>
    <row r="73" spans="2:38" ht="23.25" customHeight="1">
      <c r="B73" s="317"/>
      <c r="D73" s="325"/>
      <c r="E73" s="326"/>
      <c r="F73" s="103"/>
      <c r="G73" s="340"/>
      <c r="H73" s="341"/>
      <c r="I73" s="103"/>
      <c r="J73" s="325"/>
      <c r="K73" s="347"/>
      <c r="L73" s="347"/>
      <c r="M73" s="347"/>
      <c r="N73" s="326"/>
      <c r="O73" s="105"/>
      <c r="P73" s="350"/>
      <c r="Q73" s="351"/>
      <c r="R73" s="105"/>
      <c r="S73" s="340"/>
      <c r="T73" s="341"/>
      <c r="U73" s="103"/>
      <c r="V73" s="340"/>
      <c r="W73" s="341"/>
      <c r="X73" s="103"/>
      <c r="Y73" s="325"/>
      <c r="Z73" s="326"/>
      <c r="AA73" s="103"/>
      <c r="AB73" s="340"/>
      <c r="AC73" s="341"/>
      <c r="AD73" s="103"/>
      <c r="AE73" s="340"/>
      <c r="AF73" s="341"/>
      <c r="AG73" s="103"/>
      <c r="AH73" s="325"/>
      <c r="AI73" s="347"/>
      <c r="AJ73" s="347"/>
      <c r="AK73" s="347"/>
      <c r="AL73" s="326"/>
    </row>
    <row r="74" spans="2:38" ht="23.25" customHeight="1">
      <c r="B74" s="317"/>
      <c r="D74" s="325"/>
      <c r="E74" s="326"/>
      <c r="F74" s="103"/>
      <c r="G74" s="342"/>
      <c r="H74" s="343"/>
      <c r="I74" s="103"/>
      <c r="J74" s="327"/>
      <c r="K74" s="348"/>
      <c r="L74" s="348"/>
      <c r="M74" s="348"/>
      <c r="N74" s="328"/>
      <c r="O74" s="105"/>
      <c r="P74" s="352"/>
      <c r="Q74" s="353"/>
      <c r="R74" s="105"/>
      <c r="S74" s="342"/>
      <c r="T74" s="343"/>
      <c r="U74" s="103"/>
      <c r="V74" s="342"/>
      <c r="W74" s="343"/>
      <c r="X74" s="103"/>
      <c r="Y74" s="327"/>
      <c r="Z74" s="328"/>
      <c r="AA74" s="103"/>
      <c r="AB74" s="342"/>
      <c r="AC74" s="343"/>
      <c r="AD74" s="103"/>
      <c r="AE74" s="342"/>
      <c r="AF74" s="343"/>
      <c r="AG74" s="103"/>
      <c r="AH74" s="327"/>
      <c r="AI74" s="348"/>
      <c r="AJ74" s="348"/>
      <c r="AK74" s="348"/>
      <c r="AL74" s="328"/>
    </row>
    <row r="75" spans="2:38" ht="23.25" customHeight="1">
      <c r="B75" s="317"/>
      <c r="D75" s="327"/>
      <c r="E75" s="328"/>
      <c r="F75" s="103"/>
      <c r="G75" s="103"/>
      <c r="H75" s="103"/>
      <c r="I75" s="103"/>
      <c r="J75" s="103"/>
      <c r="K75" s="103"/>
      <c r="L75" s="103"/>
      <c r="M75" s="103"/>
      <c r="N75" s="103"/>
      <c r="O75" s="103"/>
      <c r="P75" s="103"/>
      <c r="Q75" s="103"/>
      <c r="R75" s="103"/>
      <c r="S75" s="103"/>
      <c r="T75" s="103"/>
      <c r="U75" s="103"/>
      <c r="V75" s="103"/>
      <c r="W75" s="103"/>
      <c r="X75" s="103"/>
      <c r="Y75" s="103"/>
      <c r="Z75" s="103"/>
      <c r="AA75" s="103"/>
      <c r="AB75" s="103"/>
      <c r="AC75" s="103"/>
      <c r="AD75" s="103"/>
      <c r="AE75" s="103"/>
      <c r="AF75" s="103"/>
      <c r="AG75" s="103"/>
      <c r="AH75" s="103"/>
      <c r="AI75" s="103"/>
      <c r="AJ75" s="103"/>
      <c r="AK75" s="103"/>
      <c r="AL75" s="103"/>
    </row>
    <row r="76" spans="2:38" ht="12.75" customHeight="1">
      <c r="B76" s="317"/>
      <c r="D76" s="103"/>
      <c r="E76" s="103"/>
      <c r="F76" s="103"/>
      <c r="G76" s="103"/>
      <c r="H76" s="103"/>
      <c r="I76" s="103"/>
      <c r="J76" s="103"/>
      <c r="K76" s="103"/>
      <c r="L76" s="103"/>
      <c r="M76" s="103"/>
      <c r="N76" s="103"/>
      <c r="O76" s="103"/>
      <c r="P76" s="103"/>
      <c r="Q76" s="103"/>
      <c r="R76" s="103"/>
      <c r="S76" s="103"/>
      <c r="T76" s="103"/>
      <c r="U76" s="103"/>
      <c r="V76" s="103"/>
      <c r="W76" s="103"/>
      <c r="X76" s="103"/>
      <c r="Y76" s="103"/>
      <c r="Z76" s="103"/>
      <c r="AA76" s="103"/>
      <c r="AB76" s="103"/>
      <c r="AC76" s="103"/>
      <c r="AD76" s="103"/>
      <c r="AE76" s="103"/>
      <c r="AF76" s="103"/>
      <c r="AG76" s="103"/>
      <c r="AH76" s="103"/>
      <c r="AI76" s="103"/>
      <c r="AJ76" s="103"/>
      <c r="AK76" s="103"/>
      <c r="AL76" s="103"/>
    </row>
    <row r="77" spans="2:38" ht="22.5" customHeight="1">
      <c r="B77" s="317"/>
      <c r="D77" s="329" t="s">
        <v>452</v>
      </c>
      <c r="E77" s="339"/>
      <c r="F77" s="103"/>
      <c r="G77" s="329" t="s">
        <v>464</v>
      </c>
      <c r="H77" s="339"/>
      <c r="I77" s="103"/>
      <c r="J77" s="323" t="s">
        <v>466</v>
      </c>
      <c r="K77" s="324"/>
      <c r="L77" s="103"/>
      <c r="M77" s="323" t="s">
        <v>472</v>
      </c>
      <c r="N77" s="324"/>
      <c r="O77" s="105"/>
      <c r="P77" s="105"/>
      <c r="Q77" s="105"/>
      <c r="R77" s="103"/>
      <c r="S77" s="329" t="s">
        <v>477</v>
      </c>
      <c r="T77" s="339"/>
      <c r="U77" s="103"/>
      <c r="V77" s="329" t="s">
        <v>479</v>
      </c>
      <c r="W77" s="330"/>
      <c r="X77" s="103"/>
      <c r="Y77" s="329" t="s">
        <v>484</v>
      </c>
      <c r="Z77" s="330"/>
      <c r="AA77" s="103"/>
      <c r="AB77" s="323" t="s">
        <v>488</v>
      </c>
      <c r="AC77" s="324"/>
      <c r="AD77" s="105"/>
      <c r="AE77" s="323" t="s">
        <v>490</v>
      </c>
      <c r="AF77" s="324"/>
      <c r="AG77" s="106"/>
      <c r="AH77" s="323" t="s">
        <v>512</v>
      </c>
      <c r="AI77" s="324"/>
      <c r="AJ77" s="105"/>
      <c r="AK77" s="329" t="s">
        <v>493</v>
      </c>
      <c r="AL77" s="339"/>
    </row>
    <row r="78" spans="2:38" ht="22.5" customHeight="1">
      <c r="B78" s="317"/>
      <c r="D78" s="340"/>
      <c r="E78" s="341"/>
      <c r="F78" s="103"/>
      <c r="G78" s="340"/>
      <c r="H78" s="341"/>
      <c r="I78" s="103"/>
      <c r="J78" s="325"/>
      <c r="K78" s="326"/>
      <c r="L78" s="103"/>
      <c r="M78" s="325"/>
      <c r="N78" s="326"/>
      <c r="O78" s="105"/>
      <c r="P78" s="105"/>
      <c r="Q78" s="105"/>
      <c r="R78" s="103"/>
      <c r="S78" s="340"/>
      <c r="T78" s="341"/>
      <c r="U78" s="103"/>
      <c r="V78" s="331"/>
      <c r="W78" s="332"/>
      <c r="X78" s="103"/>
      <c r="Y78" s="331"/>
      <c r="Z78" s="332"/>
      <c r="AA78" s="103"/>
      <c r="AB78" s="325"/>
      <c r="AC78" s="326"/>
      <c r="AD78" s="105"/>
      <c r="AE78" s="325"/>
      <c r="AF78" s="326"/>
      <c r="AG78" s="106"/>
      <c r="AH78" s="325"/>
      <c r="AI78" s="326"/>
      <c r="AJ78" s="105"/>
      <c r="AK78" s="340"/>
      <c r="AL78" s="341"/>
    </row>
    <row r="79" spans="2:38" ht="22.5" customHeight="1">
      <c r="B79" s="317"/>
      <c r="D79" s="340"/>
      <c r="E79" s="341"/>
      <c r="F79" s="103"/>
      <c r="G79" s="340"/>
      <c r="H79" s="341"/>
      <c r="I79" s="103"/>
      <c r="J79" s="325"/>
      <c r="K79" s="326"/>
      <c r="L79" s="103"/>
      <c r="M79" s="325"/>
      <c r="N79" s="326"/>
      <c r="O79" s="105"/>
      <c r="P79" s="105"/>
      <c r="Q79" s="105"/>
      <c r="R79" s="103"/>
      <c r="S79" s="340"/>
      <c r="T79" s="341"/>
      <c r="U79" s="103"/>
      <c r="V79" s="331"/>
      <c r="W79" s="332"/>
      <c r="X79" s="103"/>
      <c r="Y79" s="331"/>
      <c r="Z79" s="332"/>
      <c r="AA79" s="103"/>
      <c r="AB79" s="325"/>
      <c r="AC79" s="326"/>
      <c r="AD79" s="105"/>
      <c r="AE79" s="325"/>
      <c r="AF79" s="326"/>
      <c r="AG79" s="106"/>
      <c r="AH79" s="325"/>
      <c r="AI79" s="326"/>
      <c r="AJ79" s="105"/>
      <c r="AK79" s="340"/>
      <c r="AL79" s="341"/>
    </row>
    <row r="80" spans="2:38" ht="22.5" customHeight="1">
      <c r="B80" s="317"/>
      <c r="D80" s="340"/>
      <c r="E80" s="341"/>
      <c r="F80" s="103"/>
      <c r="G80" s="340"/>
      <c r="H80" s="341"/>
      <c r="I80" s="103"/>
      <c r="J80" s="325"/>
      <c r="K80" s="326"/>
      <c r="L80" s="103"/>
      <c r="M80" s="325"/>
      <c r="N80" s="326"/>
      <c r="O80" s="105"/>
      <c r="P80" s="105"/>
      <c r="Q80" s="105"/>
      <c r="R80" s="103"/>
      <c r="S80" s="340"/>
      <c r="T80" s="341"/>
      <c r="U80" s="103"/>
      <c r="V80" s="331"/>
      <c r="W80" s="332"/>
      <c r="X80" s="103"/>
      <c r="Y80" s="331"/>
      <c r="Z80" s="332"/>
      <c r="AA80" s="103"/>
      <c r="AB80" s="325"/>
      <c r="AC80" s="326"/>
      <c r="AD80" s="105"/>
      <c r="AE80" s="325"/>
      <c r="AF80" s="326"/>
      <c r="AG80" s="106"/>
      <c r="AH80" s="325"/>
      <c r="AI80" s="326"/>
      <c r="AJ80" s="105"/>
      <c r="AK80" s="340"/>
      <c r="AL80" s="341"/>
    </row>
    <row r="81" spans="2:38" ht="22.5" customHeight="1">
      <c r="B81" s="317"/>
      <c r="D81" s="342"/>
      <c r="E81" s="343"/>
      <c r="F81" s="103"/>
      <c r="G81" s="342"/>
      <c r="H81" s="343"/>
      <c r="I81" s="103"/>
      <c r="J81" s="327"/>
      <c r="K81" s="328"/>
      <c r="L81" s="103"/>
      <c r="M81" s="327"/>
      <c r="N81" s="328"/>
      <c r="O81" s="105"/>
      <c r="P81" s="105"/>
      <c r="Q81" s="105"/>
      <c r="R81" s="103"/>
      <c r="S81" s="342"/>
      <c r="T81" s="343"/>
      <c r="U81" s="103"/>
      <c r="V81" s="333"/>
      <c r="W81" s="334"/>
      <c r="X81" s="103"/>
      <c r="Y81" s="333"/>
      <c r="Z81" s="334"/>
      <c r="AA81" s="103"/>
      <c r="AB81" s="327"/>
      <c r="AC81" s="328"/>
      <c r="AD81" s="105"/>
      <c r="AE81" s="327"/>
      <c r="AF81" s="328"/>
      <c r="AG81" s="106"/>
      <c r="AH81" s="327"/>
      <c r="AI81" s="328"/>
      <c r="AJ81" s="105"/>
      <c r="AK81" s="342"/>
      <c r="AL81" s="343"/>
    </row>
    <row r="82" spans="2:38" ht="12.75" customHeight="1">
      <c r="B82" s="317"/>
      <c r="D82" s="103"/>
      <c r="E82" s="103"/>
      <c r="F82" s="103"/>
      <c r="G82" s="103"/>
      <c r="H82" s="103"/>
      <c r="I82" s="103"/>
      <c r="J82" s="103"/>
      <c r="K82" s="103"/>
      <c r="L82" s="103"/>
      <c r="M82" s="103"/>
      <c r="N82" s="103"/>
      <c r="O82" s="103"/>
      <c r="P82" s="103"/>
      <c r="Q82" s="103"/>
      <c r="R82" s="103"/>
      <c r="S82" s="103"/>
      <c r="T82" s="103"/>
      <c r="U82" s="103"/>
      <c r="V82" s="103"/>
      <c r="W82" s="103"/>
      <c r="X82" s="103"/>
      <c r="Y82" s="103"/>
      <c r="Z82" s="103"/>
      <c r="AA82" s="103"/>
      <c r="AB82" s="103"/>
      <c r="AC82" s="103"/>
      <c r="AD82" s="103"/>
      <c r="AE82" s="103"/>
      <c r="AF82" s="103"/>
      <c r="AG82" s="103"/>
      <c r="AH82" s="103"/>
      <c r="AI82" s="103"/>
      <c r="AJ82" s="103"/>
      <c r="AK82" s="344"/>
      <c r="AL82" s="345"/>
    </row>
    <row r="83" spans="2:38" ht="15" customHeight="1">
      <c r="B83" s="317"/>
      <c r="D83" s="103"/>
      <c r="E83" s="103"/>
      <c r="F83" s="103"/>
      <c r="G83" s="103"/>
      <c r="H83" s="103"/>
      <c r="I83" s="103"/>
      <c r="J83" s="103"/>
      <c r="K83" s="103"/>
      <c r="L83" s="103"/>
      <c r="M83" s="103"/>
      <c r="N83" s="103"/>
      <c r="O83" s="103"/>
      <c r="P83" s="103"/>
      <c r="Q83" s="103"/>
      <c r="R83" s="103"/>
      <c r="S83" s="103"/>
      <c r="T83" s="103"/>
      <c r="U83" s="103"/>
      <c r="V83" s="104"/>
      <c r="W83" s="104"/>
      <c r="X83" s="104"/>
      <c r="Y83" s="103"/>
      <c r="Z83" s="105"/>
      <c r="AA83" s="105"/>
      <c r="AB83" s="103"/>
      <c r="AC83" s="103"/>
      <c r="AD83" s="104"/>
      <c r="AE83" s="104"/>
      <c r="AF83" s="104"/>
      <c r="AG83" s="104"/>
      <c r="AH83" s="103"/>
      <c r="AI83" s="103"/>
      <c r="AJ83" s="103"/>
      <c r="AK83" s="345"/>
      <c r="AL83" s="345"/>
    </row>
    <row r="84" spans="2:38" ht="12.75" customHeight="1">
      <c r="B84" s="317"/>
      <c r="D84" s="329" t="s">
        <v>453</v>
      </c>
      <c r="E84" s="339"/>
      <c r="F84" s="103"/>
      <c r="G84" s="329" t="s">
        <v>462</v>
      </c>
      <c r="H84" s="339"/>
      <c r="I84" s="103"/>
      <c r="J84" s="103"/>
      <c r="K84" s="103"/>
      <c r="L84" s="103"/>
      <c r="M84" s="323" t="s">
        <v>471</v>
      </c>
      <c r="N84" s="346"/>
      <c r="O84" s="346"/>
      <c r="P84" s="346"/>
      <c r="Q84" s="324"/>
      <c r="R84" s="105"/>
      <c r="S84" s="329" t="s">
        <v>476</v>
      </c>
      <c r="T84" s="339"/>
      <c r="U84" s="103"/>
      <c r="V84" s="104"/>
      <c r="W84" s="104"/>
      <c r="X84" s="104"/>
      <c r="Y84" s="323" t="s">
        <v>483</v>
      </c>
      <c r="Z84" s="324"/>
      <c r="AA84" s="105"/>
      <c r="AB84" s="323" t="s">
        <v>487</v>
      </c>
      <c r="AC84" s="324"/>
      <c r="AD84" s="104"/>
      <c r="AE84" s="104"/>
      <c r="AF84" s="104"/>
      <c r="AG84" s="104"/>
      <c r="AH84" s="103"/>
      <c r="AI84" s="103"/>
      <c r="AJ84" s="103"/>
      <c r="AK84" s="345"/>
      <c r="AL84" s="345"/>
    </row>
    <row r="85" spans="2:38" ht="15" customHeight="1">
      <c r="B85" s="317"/>
      <c r="D85" s="340"/>
      <c r="E85" s="341"/>
      <c r="F85" s="103"/>
      <c r="G85" s="340"/>
      <c r="H85" s="341"/>
      <c r="I85" s="103"/>
      <c r="J85" s="103"/>
      <c r="K85" s="103"/>
      <c r="L85" s="103"/>
      <c r="M85" s="325"/>
      <c r="N85" s="347"/>
      <c r="O85" s="347"/>
      <c r="P85" s="347"/>
      <c r="Q85" s="326"/>
      <c r="R85" s="105"/>
      <c r="S85" s="340"/>
      <c r="T85" s="341"/>
      <c r="U85" s="103"/>
      <c r="V85" s="104"/>
      <c r="W85" s="104"/>
      <c r="X85" s="104"/>
      <c r="Y85" s="325"/>
      <c r="Z85" s="326"/>
      <c r="AA85" s="105"/>
      <c r="AB85" s="325"/>
      <c r="AC85" s="326"/>
      <c r="AD85" s="104"/>
      <c r="AE85" s="104"/>
      <c r="AF85" s="104"/>
      <c r="AG85" s="104"/>
      <c r="AH85" s="103"/>
      <c r="AI85" s="103"/>
      <c r="AJ85" s="103"/>
      <c r="AK85" s="345"/>
      <c r="AL85" s="345"/>
    </row>
    <row r="86" spans="2:38" ht="15" customHeight="1">
      <c r="B86" s="317"/>
      <c r="D86" s="340"/>
      <c r="E86" s="341"/>
      <c r="F86" s="103"/>
      <c r="G86" s="340"/>
      <c r="H86" s="341"/>
      <c r="I86" s="103"/>
      <c r="J86" s="103"/>
      <c r="K86" s="103"/>
      <c r="L86" s="103"/>
      <c r="M86" s="325"/>
      <c r="N86" s="347"/>
      <c r="O86" s="347"/>
      <c r="P86" s="347"/>
      <c r="Q86" s="326"/>
      <c r="R86" s="105"/>
      <c r="S86" s="340"/>
      <c r="T86" s="341"/>
      <c r="U86" s="103"/>
      <c r="V86" s="104"/>
      <c r="W86" s="104"/>
      <c r="X86" s="104"/>
      <c r="Y86" s="325"/>
      <c r="Z86" s="326"/>
      <c r="AA86" s="105"/>
      <c r="AB86" s="325"/>
      <c r="AC86" s="326"/>
      <c r="AD86" s="104"/>
      <c r="AE86" s="104"/>
      <c r="AF86" s="104"/>
      <c r="AG86" s="104"/>
      <c r="AH86" s="103"/>
      <c r="AI86" s="103"/>
      <c r="AJ86" s="103"/>
      <c r="AK86" s="345"/>
      <c r="AL86" s="345"/>
    </row>
    <row r="87" spans="2:38" ht="12.75" customHeight="1">
      <c r="B87" s="317"/>
      <c r="D87" s="340"/>
      <c r="E87" s="341"/>
      <c r="F87" s="103"/>
      <c r="G87" s="340"/>
      <c r="H87" s="341"/>
      <c r="I87" s="103"/>
      <c r="J87" s="103"/>
      <c r="K87" s="103"/>
      <c r="L87" s="103"/>
      <c r="M87" s="325"/>
      <c r="N87" s="347"/>
      <c r="O87" s="347"/>
      <c r="P87" s="347"/>
      <c r="Q87" s="326"/>
      <c r="R87" s="105"/>
      <c r="S87" s="340"/>
      <c r="T87" s="341"/>
      <c r="U87" s="103"/>
      <c r="V87" s="104"/>
      <c r="W87" s="104"/>
      <c r="X87" s="104"/>
      <c r="Y87" s="325"/>
      <c r="Z87" s="326"/>
      <c r="AA87" s="105"/>
      <c r="AB87" s="325"/>
      <c r="AC87" s="326"/>
      <c r="AD87" s="104"/>
      <c r="AE87" s="104"/>
      <c r="AF87" s="104"/>
      <c r="AG87" s="104"/>
      <c r="AH87" s="103"/>
      <c r="AI87" s="103"/>
      <c r="AJ87" s="103"/>
      <c r="AK87" s="107"/>
      <c r="AL87" s="107"/>
    </row>
    <row r="88" spans="2:38" ht="15" customHeight="1">
      <c r="B88" s="317"/>
      <c r="D88" s="342"/>
      <c r="E88" s="343"/>
      <c r="F88" s="103"/>
      <c r="G88" s="342"/>
      <c r="H88" s="343"/>
      <c r="I88" s="103"/>
      <c r="J88" s="103"/>
      <c r="K88" s="103"/>
      <c r="L88" s="103"/>
      <c r="M88" s="327"/>
      <c r="N88" s="348"/>
      <c r="O88" s="348"/>
      <c r="P88" s="348"/>
      <c r="Q88" s="328"/>
      <c r="R88" s="105"/>
      <c r="S88" s="342"/>
      <c r="T88" s="343"/>
      <c r="U88" s="103"/>
      <c r="V88" s="104"/>
      <c r="W88" s="104"/>
      <c r="X88" s="104"/>
      <c r="Y88" s="327"/>
      <c r="Z88" s="328"/>
      <c r="AA88" s="103"/>
      <c r="AB88" s="327"/>
      <c r="AC88" s="328"/>
      <c r="AD88" s="104"/>
      <c r="AE88" s="104"/>
      <c r="AF88" s="104"/>
      <c r="AG88" s="104"/>
      <c r="AH88" s="103"/>
      <c r="AI88" s="103"/>
      <c r="AJ88" s="103"/>
      <c r="AK88" s="107"/>
      <c r="AL88" s="107"/>
    </row>
    <row r="89" spans="2:38" ht="15" customHeight="1">
      <c r="B89" s="317"/>
      <c r="D89" s="103"/>
      <c r="E89" s="103"/>
      <c r="F89" s="103"/>
      <c r="G89" s="103"/>
      <c r="H89" s="103"/>
      <c r="I89" s="103"/>
      <c r="J89" s="103"/>
      <c r="K89" s="103"/>
      <c r="L89" s="103"/>
      <c r="M89" s="103"/>
      <c r="N89" s="103"/>
      <c r="O89" s="103"/>
      <c r="P89" s="103"/>
      <c r="Q89" s="103"/>
      <c r="R89" s="103"/>
      <c r="S89" s="103"/>
      <c r="T89" s="103"/>
      <c r="U89" s="103"/>
      <c r="V89" s="104"/>
      <c r="W89" s="104"/>
      <c r="X89" s="104"/>
      <c r="Y89" s="103"/>
      <c r="Z89" s="103"/>
      <c r="AA89" s="103"/>
      <c r="AB89" s="103"/>
      <c r="AC89" s="103"/>
      <c r="AD89" s="104"/>
      <c r="AE89" s="104"/>
      <c r="AF89" s="104"/>
      <c r="AG89" s="104"/>
      <c r="AH89" s="103"/>
      <c r="AI89" s="103"/>
      <c r="AJ89" s="103"/>
      <c r="AK89" s="344"/>
      <c r="AL89" s="345"/>
    </row>
    <row r="90" spans="2:38" ht="15" customHeight="1">
      <c r="B90" s="317"/>
      <c r="D90" s="103"/>
      <c r="E90" s="103"/>
      <c r="F90" s="103"/>
      <c r="G90" s="103"/>
      <c r="H90" s="103"/>
      <c r="I90" s="103"/>
      <c r="J90" s="103"/>
      <c r="K90" s="103"/>
      <c r="L90" s="103"/>
      <c r="M90" s="103"/>
      <c r="N90" s="103"/>
      <c r="O90" s="103"/>
      <c r="P90" s="103"/>
      <c r="Q90" s="103"/>
      <c r="R90" s="103"/>
      <c r="S90" s="108"/>
      <c r="T90" s="103"/>
      <c r="U90" s="103"/>
      <c r="V90" s="103"/>
      <c r="W90" s="103"/>
      <c r="X90" s="103"/>
      <c r="Y90" s="103"/>
      <c r="Z90" s="103"/>
      <c r="AA90" s="103"/>
      <c r="AB90" s="103"/>
      <c r="AC90" s="103"/>
      <c r="AD90" s="104"/>
      <c r="AE90" s="104"/>
      <c r="AF90" s="104"/>
      <c r="AG90" s="104"/>
      <c r="AH90" s="103"/>
      <c r="AI90" s="103"/>
      <c r="AJ90" s="103"/>
      <c r="AK90" s="345"/>
      <c r="AL90" s="345"/>
    </row>
    <row r="91" spans="2:38" ht="12.75" customHeight="1">
      <c r="B91" s="317"/>
      <c r="D91" s="329" t="s">
        <v>460</v>
      </c>
      <c r="E91" s="339"/>
      <c r="F91" s="103"/>
      <c r="G91" s="329" t="s">
        <v>513</v>
      </c>
      <c r="H91" s="339"/>
      <c r="I91" s="103"/>
      <c r="J91" s="103"/>
      <c r="K91" s="103"/>
      <c r="L91" s="103"/>
      <c r="M91" s="323" t="s">
        <v>514</v>
      </c>
      <c r="N91" s="324"/>
      <c r="O91" s="105"/>
      <c r="P91" s="329" t="s">
        <v>470</v>
      </c>
      <c r="Q91" s="339"/>
      <c r="R91" s="105"/>
      <c r="S91" s="329" t="s">
        <v>475</v>
      </c>
      <c r="T91" s="339"/>
      <c r="U91" s="103"/>
      <c r="V91" s="103"/>
      <c r="W91" s="105"/>
      <c r="X91" s="105"/>
      <c r="Y91" s="323" t="s">
        <v>482</v>
      </c>
      <c r="Z91" s="324"/>
      <c r="AA91" s="103"/>
      <c r="AB91" s="323" t="s">
        <v>486</v>
      </c>
      <c r="AC91" s="324"/>
      <c r="AD91" s="104"/>
      <c r="AE91" s="104"/>
      <c r="AF91" s="104"/>
      <c r="AG91" s="104"/>
      <c r="AH91" s="103"/>
      <c r="AI91" s="103"/>
      <c r="AJ91" s="103"/>
      <c r="AK91" s="345"/>
      <c r="AL91" s="345"/>
    </row>
    <row r="92" spans="2:38" ht="15" customHeight="1">
      <c r="B92" s="317"/>
      <c r="D92" s="340"/>
      <c r="E92" s="341"/>
      <c r="F92" s="103"/>
      <c r="G92" s="340"/>
      <c r="H92" s="341"/>
      <c r="I92" s="103"/>
      <c r="J92" s="103"/>
      <c r="K92" s="103"/>
      <c r="L92" s="103"/>
      <c r="M92" s="325"/>
      <c r="N92" s="326"/>
      <c r="O92" s="105"/>
      <c r="P92" s="340"/>
      <c r="Q92" s="341"/>
      <c r="R92" s="105"/>
      <c r="S92" s="340"/>
      <c r="T92" s="341"/>
      <c r="U92" s="103"/>
      <c r="V92" s="103"/>
      <c r="W92" s="105"/>
      <c r="X92" s="105"/>
      <c r="Y92" s="325"/>
      <c r="Z92" s="326"/>
      <c r="AA92" s="103"/>
      <c r="AB92" s="325"/>
      <c r="AC92" s="326"/>
      <c r="AD92" s="104"/>
      <c r="AE92" s="104"/>
      <c r="AF92" s="104"/>
      <c r="AG92" s="104"/>
      <c r="AH92" s="103"/>
      <c r="AI92" s="103"/>
      <c r="AJ92" s="103"/>
      <c r="AK92" s="345"/>
      <c r="AL92" s="345"/>
    </row>
    <row r="93" spans="2:38" ht="15" customHeight="1">
      <c r="B93" s="317"/>
      <c r="D93" s="340"/>
      <c r="E93" s="341"/>
      <c r="F93" s="103"/>
      <c r="G93" s="340"/>
      <c r="H93" s="341"/>
      <c r="I93" s="103"/>
      <c r="J93" s="103"/>
      <c r="K93" s="103"/>
      <c r="L93" s="103"/>
      <c r="M93" s="325"/>
      <c r="N93" s="326"/>
      <c r="O93" s="105"/>
      <c r="P93" s="340"/>
      <c r="Q93" s="341"/>
      <c r="R93" s="105"/>
      <c r="S93" s="340"/>
      <c r="T93" s="341"/>
      <c r="U93" s="103"/>
      <c r="V93" s="103"/>
      <c r="W93" s="105"/>
      <c r="X93" s="105"/>
      <c r="Y93" s="325"/>
      <c r="Z93" s="326"/>
      <c r="AA93" s="103"/>
      <c r="AB93" s="325"/>
      <c r="AC93" s="326"/>
      <c r="AD93" s="104"/>
      <c r="AE93" s="104"/>
      <c r="AF93" s="104"/>
      <c r="AG93" s="104"/>
      <c r="AH93" s="103"/>
      <c r="AI93" s="103"/>
      <c r="AJ93" s="103"/>
      <c r="AK93" s="345"/>
      <c r="AL93" s="345"/>
    </row>
    <row r="94" spans="2:38" ht="15" customHeight="1">
      <c r="B94" s="317"/>
      <c r="D94" s="340"/>
      <c r="E94" s="341"/>
      <c r="F94" s="103"/>
      <c r="G94" s="340"/>
      <c r="H94" s="341"/>
      <c r="I94" s="103"/>
      <c r="J94" s="103"/>
      <c r="K94" s="103"/>
      <c r="L94" s="103"/>
      <c r="M94" s="325"/>
      <c r="N94" s="326"/>
      <c r="O94" s="105"/>
      <c r="P94" s="340"/>
      <c r="Q94" s="341"/>
      <c r="R94" s="105"/>
      <c r="S94" s="340"/>
      <c r="T94" s="341"/>
      <c r="U94" s="103"/>
      <c r="V94" s="103"/>
      <c r="W94" s="105"/>
      <c r="X94" s="105"/>
      <c r="Y94" s="325"/>
      <c r="Z94" s="326"/>
      <c r="AA94" s="103"/>
      <c r="AB94" s="325"/>
      <c r="AC94" s="326"/>
      <c r="AD94" s="104"/>
      <c r="AE94" s="104"/>
      <c r="AF94" s="104"/>
      <c r="AG94" s="104"/>
      <c r="AH94" s="103"/>
      <c r="AI94" s="103"/>
      <c r="AJ94" s="103"/>
      <c r="AK94" s="103"/>
      <c r="AL94" s="103"/>
    </row>
    <row r="95" spans="2:38" ht="31.5" customHeight="1">
      <c r="B95" s="317"/>
      <c r="D95" s="342"/>
      <c r="E95" s="343"/>
      <c r="F95" s="103"/>
      <c r="G95" s="342"/>
      <c r="H95" s="343"/>
      <c r="I95" s="103"/>
      <c r="J95" s="103"/>
      <c r="K95" s="103"/>
      <c r="L95" s="103"/>
      <c r="M95" s="327"/>
      <c r="N95" s="328"/>
      <c r="O95" s="105"/>
      <c r="P95" s="342"/>
      <c r="Q95" s="343"/>
      <c r="R95" s="105"/>
      <c r="S95" s="342"/>
      <c r="T95" s="343"/>
      <c r="U95" s="103"/>
      <c r="V95" s="105"/>
      <c r="W95" s="105"/>
      <c r="X95" s="105"/>
      <c r="Y95" s="327"/>
      <c r="Z95" s="328"/>
      <c r="AA95" s="103"/>
      <c r="AB95" s="327"/>
      <c r="AC95" s="328"/>
      <c r="AD95" s="104"/>
      <c r="AE95" s="104"/>
      <c r="AF95" s="104"/>
      <c r="AG95" s="104"/>
      <c r="AH95" s="103"/>
      <c r="AI95" s="103"/>
      <c r="AJ95" s="103"/>
      <c r="AK95" s="103"/>
      <c r="AL95" s="103"/>
    </row>
    <row r="96" spans="2:38" ht="15" customHeight="1">
      <c r="B96" s="317"/>
      <c r="D96" s="103"/>
      <c r="E96" s="103"/>
      <c r="F96" s="103"/>
      <c r="G96" s="103"/>
      <c r="H96" s="103"/>
      <c r="I96" s="103"/>
      <c r="J96" s="103"/>
      <c r="K96" s="103"/>
      <c r="L96" s="103"/>
      <c r="M96" s="103"/>
      <c r="N96" s="103"/>
      <c r="O96" s="103"/>
      <c r="P96" s="103"/>
      <c r="Q96" s="103"/>
      <c r="R96" s="103"/>
      <c r="S96" s="103"/>
      <c r="T96" s="103"/>
      <c r="U96" s="103"/>
      <c r="V96" s="103"/>
      <c r="W96" s="103"/>
      <c r="X96" s="103"/>
      <c r="Y96" s="103"/>
      <c r="Z96" s="103"/>
      <c r="AA96" s="103"/>
      <c r="AB96" s="103"/>
      <c r="AC96" s="103"/>
      <c r="AD96" s="104"/>
      <c r="AE96" s="104"/>
      <c r="AF96" s="104"/>
      <c r="AG96" s="104"/>
      <c r="AH96" s="103"/>
      <c r="AI96" s="103"/>
      <c r="AJ96" s="103"/>
      <c r="AK96" s="103"/>
      <c r="AL96" s="103"/>
    </row>
    <row r="97" spans="2:38" ht="15" customHeight="1">
      <c r="B97" s="317"/>
      <c r="D97" s="103"/>
      <c r="E97" s="103"/>
      <c r="F97" s="103"/>
      <c r="G97" s="103"/>
      <c r="H97" s="103"/>
      <c r="I97" s="103"/>
      <c r="J97" s="103"/>
      <c r="K97" s="104"/>
      <c r="L97" s="104"/>
      <c r="M97" s="104"/>
      <c r="N97" s="104"/>
      <c r="O97" s="104"/>
      <c r="P97" s="103"/>
      <c r="Q97" s="103"/>
      <c r="R97" s="103"/>
      <c r="S97" s="103"/>
      <c r="T97" s="103"/>
      <c r="U97" s="104"/>
      <c r="V97" s="104"/>
      <c r="W97" s="104"/>
      <c r="X97" s="104"/>
      <c r="Y97" s="103"/>
      <c r="Z97" s="103"/>
      <c r="AA97" s="103"/>
      <c r="AB97" s="103"/>
      <c r="AC97" s="103"/>
      <c r="AD97" s="104"/>
      <c r="AE97" s="104"/>
      <c r="AF97" s="104"/>
      <c r="AG97" s="104"/>
      <c r="AH97" s="103"/>
      <c r="AI97" s="103"/>
      <c r="AJ97" s="103"/>
      <c r="AK97" s="103"/>
      <c r="AL97" s="103"/>
    </row>
    <row r="98" spans="2:38" ht="20.25" customHeight="1">
      <c r="B98" s="317"/>
      <c r="D98" s="323" t="s">
        <v>459</v>
      </c>
      <c r="E98" s="324"/>
      <c r="F98" s="103"/>
      <c r="G98" s="329" t="s">
        <v>461</v>
      </c>
      <c r="H98" s="339"/>
      <c r="I98" s="103"/>
      <c r="J98" s="103"/>
      <c r="K98" s="104"/>
      <c r="L98" s="104"/>
      <c r="M98" s="323" t="s">
        <v>468</v>
      </c>
      <c r="N98" s="324"/>
      <c r="O98" s="104"/>
      <c r="P98" s="323" t="s">
        <v>469</v>
      </c>
      <c r="Q98" s="324"/>
      <c r="R98" s="103"/>
      <c r="S98" s="329" t="s">
        <v>515</v>
      </c>
      <c r="T98" s="339"/>
      <c r="U98" s="104"/>
      <c r="V98" s="104"/>
      <c r="W98" s="104"/>
      <c r="X98" s="104"/>
      <c r="Y98" s="323" t="s">
        <v>516</v>
      </c>
      <c r="Z98" s="324"/>
      <c r="AA98" s="103"/>
      <c r="AB98" s="103"/>
      <c r="AC98" s="103"/>
      <c r="AD98" s="103"/>
      <c r="AE98" s="103"/>
      <c r="AF98" s="103"/>
      <c r="AG98" s="103"/>
      <c r="AH98" s="103"/>
      <c r="AI98" s="103"/>
      <c r="AJ98" s="103"/>
      <c r="AK98" s="103"/>
      <c r="AL98" s="103"/>
    </row>
    <row r="99" spans="2:38" ht="20.25" customHeight="1">
      <c r="B99" s="317"/>
      <c r="D99" s="325"/>
      <c r="E99" s="326"/>
      <c r="F99" s="103"/>
      <c r="G99" s="340"/>
      <c r="H99" s="341"/>
      <c r="I99" s="103"/>
      <c r="J99" s="103"/>
      <c r="K99" s="104"/>
      <c r="L99" s="104"/>
      <c r="M99" s="325"/>
      <c r="N99" s="326"/>
      <c r="O99" s="104"/>
      <c r="P99" s="325"/>
      <c r="Q99" s="326"/>
      <c r="R99" s="103"/>
      <c r="S99" s="340"/>
      <c r="T99" s="341"/>
      <c r="U99" s="104"/>
      <c r="V99" s="104"/>
      <c r="W99" s="104"/>
      <c r="X99" s="104"/>
      <c r="Y99" s="325"/>
      <c r="Z99" s="326"/>
      <c r="AA99" s="103"/>
      <c r="AB99" s="103"/>
      <c r="AC99" s="103"/>
      <c r="AD99" s="103"/>
      <c r="AE99" s="103"/>
      <c r="AF99" s="103"/>
      <c r="AG99" s="103"/>
      <c r="AH99" s="103"/>
      <c r="AI99" s="103"/>
      <c r="AJ99" s="103"/>
      <c r="AK99" s="103"/>
      <c r="AL99" s="103"/>
    </row>
    <row r="100" spans="2:38" ht="20.25" customHeight="1">
      <c r="B100" s="317"/>
      <c r="D100" s="325"/>
      <c r="E100" s="326"/>
      <c r="F100" s="103"/>
      <c r="G100" s="340"/>
      <c r="H100" s="341"/>
      <c r="I100" s="103"/>
      <c r="J100" s="103"/>
      <c r="K100" s="104"/>
      <c r="L100" s="104"/>
      <c r="M100" s="325"/>
      <c r="N100" s="326"/>
      <c r="O100" s="104"/>
      <c r="P100" s="325"/>
      <c r="Q100" s="326"/>
      <c r="R100" s="103"/>
      <c r="S100" s="340"/>
      <c r="T100" s="341"/>
      <c r="U100" s="104"/>
      <c r="V100" s="104"/>
      <c r="W100" s="104"/>
      <c r="X100" s="104"/>
      <c r="Y100" s="325"/>
      <c r="Z100" s="326"/>
      <c r="AA100" s="103"/>
      <c r="AB100" s="103"/>
      <c r="AC100" s="103"/>
      <c r="AD100" s="103"/>
      <c r="AE100" s="103"/>
      <c r="AF100" s="103"/>
      <c r="AG100" s="103"/>
      <c r="AH100" s="103"/>
      <c r="AI100" s="103"/>
      <c r="AJ100" s="103"/>
      <c r="AK100" s="103"/>
      <c r="AL100" s="103"/>
    </row>
    <row r="101" spans="2:38" ht="20.25" customHeight="1">
      <c r="B101" s="317"/>
      <c r="D101" s="325"/>
      <c r="E101" s="326"/>
      <c r="F101" s="103"/>
      <c r="G101" s="340"/>
      <c r="H101" s="341"/>
      <c r="I101" s="103"/>
      <c r="J101" s="103"/>
      <c r="K101" s="104"/>
      <c r="L101" s="104"/>
      <c r="M101" s="325"/>
      <c r="N101" s="326"/>
      <c r="O101" s="104"/>
      <c r="P101" s="325"/>
      <c r="Q101" s="326"/>
      <c r="R101" s="103"/>
      <c r="S101" s="340"/>
      <c r="T101" s="341"/>
      <c r="U101" s="104"/>
      <c r="V101" s="104"/>
      <c r="W101" s="104"/>
      <c r="X101" s="104"/>
      <c r="Y101" s="325"/>
      <c r="Z101" s="326"/>
      <c r="AA101" s="103"/>
      <c r="AB101" s="103"/>
      <c r="AC101" s="103"/>
      <c r="AD101" s="103"/>
      <c r="AE101" s="103"/>
      <c r="AF101" s="103"/>
      <c r="AG101" s="103"/>
      <c r="AH101" s="103"/>
      <c r="AI101" s="103"/>
      <c r="AJ101" s="103"/>
      <c r="AK101" s="103"/>
      <c r="AL101" s="103"/>
    </row>
    <row r="102" spans="2:38" ht="20.25" customHeight="1">
      <c r="B102" s="317"/>
      <c r="D102" s="327"/>
      <c r="E102" s="328"/>
      <c r="F102" s="103"/>
      <c r="G102" s="342"/>
      <c r="H102" s="343"/>
      <c r="I102" s="103"/>
      <c r="J102" s="103"/>
      <c r="K102" s="104"/>
      <c r="L102" s="104"/>
      <c r="M102" s="327"/>
      <c r="N102" s="328"/>
      <c r="O102" s="104"/>
      <c r="P102" s="327"/>
      <c r="Q102" s="328"/>
      <c r="R102" s="103"/>
      <c r="S102" s="342"/>
      <c r="T102" s="343"/>
      <c r="U102" s="104"/>
      <c r="V102" s="104"/>
      <c r="W102" s="104"/>
      <c r="X102" s="104"/>
      <c r="Y102" s="327"/>
      <c r="Z102" s="328"/>
      <c r="AA102" s="103"/>
      <c r="AB102" s="103"/>
      <c r="AC102" s="103"/>
      <c r="AD102" s="103"/>
      <c r="AE102" s="103"/>
      <c r="AF102" s="103"/>
      <c r="AG102" s="103"/>
      <c r="AH102" s="103"/>
      <c r="AI102" s="103"/>
      <c r="AJ102" s="103"/>
      <c r="AK102" s="103"/>
      <c r="AL102" s="103"/>
    </row>
    <row r="103" spans="2:38" ht="12.75" customHeight="1">
      <c r="B103" s="317"/>
      <c r="D103" s="103"/>
      <c r="E103" s="103"/>
      <c r="F103" s="103"/>
      <c r="G103" s="103"/>
      <c r="H103" s="103"/>
      <c r="I103" s="103"/>
      <c r="J103" s="103"/>
      <c r="K103" s="103"/>
      <c r="L103" s="103"/>
      <c r="M103" s="103"/>
      <c r="N103" s="103"/>
      <c r="O103" s="103"/>
      <c r="P103" s="103"/>
      <c r="Q103" s="103"/>
      <c r="R103" s="103"/>
      <c r="S103" s="103"/>
      <c r="T103" s="103"/>
      <c r="U103" s="103"/>
      <c r="V103" s="103"/>
      <c r="W103" s="103"/>
      <c r="X103" s="103"/>
      <c r="Y103" s="103"/>
      <c r="Z103" s="103"/>
      <c r="AA103" s="103"/>
      <c r="AB103" s="103"/>
      <c r="AC103" s="103"/>
      <c r="AD103" s="103"/>
      <c r="AE103" s="103"/>
      <c r="AF103" s="103"/>
      <c r="AG103" s="103"/>
      <c r="AH103" s="103"/>
      <c r="AI103" s="103"/>
      <c r="AJ103" s="103"/>
      <c r="AK103" s="103"/>
      <c r="AL103" s="103"/>
    </row>
    <row r="104" spans="2:38" ht="15" customHeight="1">
      <c r="B104" s="317"/>
      <c r="D104" s="104"/>
      <c r="E104" s="104"/>
      <c r="F104" s="104"/>
      <c r="G104" s="104"/>
      <c r="H104" s="104"/>
      <c r="I104" s="104"/>
      <c r="J104" s="103"/>
      <c r="K104" s="104"/>
      <c r="L104" s="104"/>
      <c r="M104" s="104"/>
      <c r="N104" s="104"/>
      <c r="O104" s="104"/>
      <c r="P104" s="103"/>
      <c r="Q104" s="103"/>
      <c r="R104" s="103"/>
      <c r="S104" s="103"/>
      <c r="T104" s="103"/>
      <c r="U104" s="103"/>
      <c r="V104" s="104"/>
      <c r="W104" s="104"/>
      <c r="X104" s="104"/>
      <c r="Y104" s="103"/>
      <c r="Z104" s="103"/>
      <c r="AA104" s="103"/>
      <c r="AB104" s="103"/>
      <c r="AC104" s="103"/>
      <c r="AD104" s="103"/>
      <c r="AE104" s="103"/>
      <c r="AF104" s="103"/>
      <c r="AG104" s="103"/>
      <c r="AH104" s="103"/>
      <c r="AI104" s="103"/>
      <c r="AJ104" s="103"/>
      <c r="AK104" s="103"/>
      <c r="AL104" s="103"/>
    </row>
    <row r="105" spans="2:38" ht="18.75" customHeight="1">
      <c r="B105" s="317"/>
      <c r="D105" s="104"/>
      <c r="E105" s="104"/>
      <c r="F105" s="104"/>
      <c r="G105" s="104"/>
      <c r="H105" s="104"/>
      <c r="I105" s="104"/>
      <c r="J105" s="103"/>
      <c r="K105" s="104"/>
      <c r="L105" s="104"/>
      <c r="M105" s="323" t="s">
        <v>467</v>
      </c>
      <c r="N105" s="324"/>
      <c r="O105" s="104"/>
      <c r="P105" s="103"/>
      <c r="Q105" s="103"/>
      <c r="R105" s="105"/>
      <c r="S105" s="329" t="s">
        <v>473</v>
      </c>
      <c r="T105" s="330"/>
      <c r="U105" s="103"/>
      <c r="V105" s="104"/>
      <c r="W105" s="104"/>
      <c r="X105" s="104"/>
      <c r="Y105" s="323" t="s">
        <v>481</v>
      </c>
      <c r="Z105" s="324"/>
      <c r="AA105" s="103"/>
      <c r="AB105" s="103"/>
      <c r="AC105" s="103"/>
      <c r="AD105" s="103"/>
      <c r="AE105" s="103"/>
      <c r="AF105" s="103"/>
      <c r="AG105" s="103"/>
      <c r="AH105" s="103"/>
      <c r="AI105" s="103"/>
      <c r="AJ105" s="103"/>
      <c r="AK105" s="103"/>
      <c r="AL105" s="103"/>
    </row>
    <row r="106" spans="2:38" ht="18.75" customHeight="1">
      <c r="B106" s="317"/>
      <c r="D106" s="104"/>
      <c r="E106" s="104"/>
      <c r="F106" s="104"/>
      <c r="G106" s="104"/>
      <c r="H106" s="104"/>
      <c r="I106" s="104"/>
      <c r="J106" s="103"/>
      <c r="K106" s="104"/>
      <c r="L106" s="104"/>
      <c r="M106" s="325"/>
      <c r="N106" s="326"/>
      <c r="O106" s="104"/>
      <c r="P106" s="103"/>
      <c r="Q106" s="103"/>
      <c r="R106" s="105"/>
      <c r="S106" s="331"/>
      <c r="T106" s="332"/>
      <c r="U106" s="103"/>
      <c r="V106" s="104"/>
      <c r="W106" s="104"/>
      <c r="X106" s="104"/>
      <c r="Y106" s="325"/>
      <c r="Z106" s="326"/>
      <c r="AA106" s="103"/>
      <c r="AB106" s="103"/>
      <c r="AC106" s="103"/>
      <c r="AD106" s="103"/>
      <c r="AE106" s="103"/>
      <c r="AF106" s="103"/>
      <c r="AG106" s="103"/>
      <c r="AH106" s="103"/>
      <c r="AI106" s="103"/>
      <c r="AJ106" s="103"/>
      <c r="AK106" s="103"/>
      <c r="AL106" s="103"/>
    </row>
    <row r="107" spans="2:38" ht="18.75" customHeight="1">
      <c r="B107" s="317"/>
      <c r="D107" s="104"/>
      <c r="E107" s="104"/>
      <c r="F107" s="104"/>
      <c r="G107" s="104"/>
      <c r="H107" s="104"/>
      <c r="I107" s="104"/>
      <c r="J107" s="103"/>
      <c r="K107" s="104"/>
      <c r="L107" s="104"/>
      <c r="M107" s="325"/>
      <c r="N107" s="326"/>
      <c r="O107" s="104"/>
      <c r="P107" s="103"/>
      <c r="Q107" s="103"/>
      <c r="R107" s="105"/>
      <c r="S107" s="331"/>
      <c r="T107" s="332"/>
      <c r="U107" s="103"/>
      <c r="V107" s="104"/>
      <c r="W107" s="104"/>
      <c r="X107" s="104"/>
      <c r="Y107" s="325"/>
      <c r="Z107" s="326"/>
      <c r="AA107" s="103"/>
      <c r="AB107" s="103"/>
      <c r="AC107" s="103"/>
      <c r="AD107" s="103"/>
      <c r="AE107" s="103"/>
      <c r="AF107" s="103"/>
      <c r="AG107" s="103"/>
      <c r="AH107" s="103"/>
      <c r="AI107" s="103"/>
      <c r="AJ107" s="103"/>
      <c r="AK107" s="103"/>
      <c r="AL107" s="103"/>
    </row>
    <row r="108" spans="2:38" ht="18.75" customHeight="1">
      <c r="B108" s="317"/>
      <c r="D108" s="104"/>
      <c r="E108" s="104"/>
      <c r="F108" s="104"/>
      <c r="G108" s="104"/>
      <c r="H108" s="104"/>
      <c r="I108" s="104"/>
      <c r="J108" s="103"/>
      <c r="K108" s="104"/>
      <c r="L108" s="104"/>
      <c r="M108" s="325"/>
      <c r="N108" s="326"/>
      <c r="O108" s="104"/>
      <c r="P108" s="103"/>
      <c r="Q108" s="103"/>
      <c r="R108" s="105"/>
      <c r="S108" s="331"/>
      <c r="T108" s="332"/>
      <c r="U108" s="103"/>
      <c r="V108" s="104"/>
      <c r="W108" s="104"/>
      <c r="X108" s="104"/>
      <c r="Y108" s="325"/>
      <c r="Z108" s="326"/>
      <c r="AA108" s="103"/>
      <c r="AB108" s="103"/>
      <c r="AC108" s="103"/>
      <c r="AD108" s="103"/>
      <c r="AE108" s="103"/>
      <c r="AF108" s="103"/>
      <c r="AG108" s="103"/>
      <c r="AH108" s="103"/>
      <c r="AI108" s="103"/>
      <c r="AJ108" s="103"/>
      <c r="AK108" s="103"/>
      <c r="AL108" s="103"/>
    </row>
    <row r="109" spans="2:38" ht="18.75" customHeight="1">
      <c r="B109" s="317"/>
      <c r="D109" s="104"/>
      <c r="E109" s="104"/>
      <c r="F109" s="104"/>
      <c r="G109" s="104"/>
      <c r="H109" s="104"/>
      <c r="I109" s="104"/>
      <c r="J109" s="103"/>
      <c r="K109" s="104"/>
      <c r="L109" s="104"/>
      <c r="M109" s="327"/>
      <c r="N109" s="328"/>
      <c r="O109" s="104"/>
      <c r="P109" s="103"/>
      <c r="Q109" s="103"/>
      <c r="R109" s="105"/>
      <c r="S109" s="333"/>
      <c r="T109" s="334"/>
      <c r="U109" s="103"/>
      <c r="V109" s="104"/>
      <c r="W109" s="104"/>
      <c r="X109" s="104"/>
      <c r="Y109" s="327"/>
      <c r="Z109" s="328"/>
      <c r="AA109" s="103"/>
      <c r="AB109" s="103"/>
      <c r="AC109" s="103"/>
      <c r="AD109" s="103"/>
      <c r="AE109" s="103"/>
      <c r="AF109" s="103"/>
      <c r="AG109" s="103"/>
      <c r="AH109" s="103"/>
      <c r="AI109" s="103"/>
      <c r="AJ109" s="103"/>
      <c r="AK109" s="103"/>
      <c r="AL109" s="103"/>
    </row>
    <row r="110" spans="2:38" ht="15" customHeight="1">
      <c r="B110" s="317"/>
      <c r="D110" s="104"/>
      <c r="E110" s="104"/>
      <c r="F110" s="104"/>
      <c r="G110" s="104"/>
      <c r="H110" s="104"/>
      <c r="I110" s="104"/>
      <c r="J110" s="103"/>
      <c r="K110" s="104"/>
      <c r="L110" s="104"/>
      <c r="M110" s="104"/>
      <c r="N110" s="104"/>
      <c r="O110" s="104"/>
      <c r="P110" s="103"/>
      <c r="Q110" s="103"/>
      <c r="R110" s="103"/>
      <c r="S110" s="103"/>
      <c r="T110" s="103"/>
      <c r="U110" s="103"/>
      <c r="V110" s="104"/>
      <c r="W110" s="104"/>
      <c r="X110" s="104"/>
      <c r="Y110" s="103"/>
      <c r="Z110" s="103"/>
      <c r="AA110" s="103"/>
      <c r="AB110" s="103"/>
      <c r="AC110" s="103"/>
      <c r="AD110" s="103"/>
      <c r="AE110" s="103"/>
      <c r="AF110" s="103"/>
      <c r="AG110" s="103"/>
      <c r="AH110" s="103"/>
      <c r="AI110" s="103"/>
      <c r="AJ110" s="103"/>
      <c r="AK110" s="103"/>
      <c r="AL110" s="103"/>
    </row>
    <row r="111" spans="2:38" ht="12.75" customHeight="1">
      <c r="B111" s="317"/>
      <c r="D111" s="103"/>
      <c r="E111" s="103"/>
      <c r="F111" s="103"/>
      <c r="G111" s="103"/>
      <c r="H111" s="103"/>
      <c r="I111" s="103"/>
      <c r="J111" s="103"/>
      <c r="K111" s="103"/>
      <c r="L111" s="103"/>
      <c r="M111" s="103"/>
      <c r="N111" s="103"/>
      <c r="O111" s="103"/>
      <c r="P111" s="103"/>
      <c r="Q111" s="103"/>
      <c r="R111" s="103"/>
      <c r="S111" s="103"/>
      <c r="T111" s="103"/>
      <c r="U111" s="103"/>
      <c r="V111" s="103"/>
      <c r="W111" s="103"/>
      <c r="X111" s="103"/>
      <c r="Y111" s="103"/>
      <c r="Z111" s="103"/>
      <c r="AA111" s="103"/>
      <c r="AB111" s="103"/>
      <c r="AC111" s="103"/>
      <c r="AD111" s="103"/>
      <c r="AE111" s="103"/>
      <c r="AF111" s="103"/>
      <c r="AG111" s="103"/>
      <c r="AH111" s="103"/>
      <c r="AI111" s="103"/>
      <c r="AJ111" s="103"/>
      <c r="AK111" s="103"/>
      <c r="AL111" s="103"/>
    </row>
    <row r="112" spans="2:38" ht="12.75" customHeight="1">
      <c r="B112" s="317"/>
      <c r="D112" s="103"/>
      <c r="E112" s="103"/>
      <c r="F112" s="103"/>
      <c r="G112" s="103"/>
      <c r="H112" s="103"/>
      <c r="I112" s="103"/>
      <c r="J112" s="103"/>
      <c r="K112" s="103"/>
      <c r="L112" s="103"/>
      <c r="M112" s="103"/>
      <c r="N112" s="103"/>
      <c r="O112" s="105"/>
      <c r="P112" s="105"/>
      <c r="Q112" s="105"/>
      <c r="R112" s="105"/>
      <c r="S112" s="323" t="s">
        <v>517</v>
      </c>
      <c r="T112" s="324"/>
      <c r="U112" s="103"/>
      <c r="V112" s="103"/>
      <c r="W112" s="103"/>
      <c r="X112" s="103"/>
      <c r="Y112" s="103"/>
      <c r="Z112" s="103"/>
      <c r="AA112" s="103"/>
      <c r="AB112" s="103"/>
      <c r="AC112" s="103"/>
      <c r="AD112" s="103"/>
      <c r="AE112" s="103"/>
      <c r="AF112" s="103"/>
      <c r="AG112" s="103"/>
      <c r="AH112" s="335"/>
      <c r="AI112" s="336"/>
      <c r="AJ112" s="103"/>
      <c r="AK112" s="103"/>
      <c r="AL112" s="103"/>
    </row>
    <row r="113" spans="2:38" ht="12.75" customHeight="1">
      <c r="B113" s="317"/>
      <c r="D113" s="103"/>
      <c r="E113" s="103"/>
      <c r="F113" s="103"/>
      <c r="G113" s="103"/>
      <c r="H113" s="103"/>
      <c r="I113" s="103"/>
      <c r="J113" s="103"/>
      <c r="K113" s="103"/>
      <c r="L113" s="103"/>
      <c r="M113" s="103"/>
      <c r="N113" s="103"/>
      <c r="O113" s="105"/>
      <c r="P113" s="105"/>
      <c r="Q113" s="105"/>
      <c r="R113" s="105"/>
      <c r="S113" s="325"/>
      <c r="T113" s="326"/>
      <c r="U113" s="103"/>
      <c r="V113" s="103"/>
      <c r="W113" s="103"/>
      <c r="X113" s="103"/>
      <c r="Y113" s="103"/>
      <c r="Z113" s="103"/>
      <c r="AA113" s="103"/>
      <c r="AB113" s="103"/>
      <c r="AC113" s="103"/>
      <c r="AD113" s="103"/>
      <c r="AE113" s="103"/>
      <c r="AF113" s="103"/>
      <c r="AG113" s="103"/>
      <c r="AH113" s="336"/>
      <c r="AI113" s="336"/>
      <c r="AJ113" s="103"/>
      <c r="AK113" s="103"/>
      <c r="AL113" s="103"/>
    </row>
    <row r="114" spans="2:38" ht="12.75" customHeight="1">
      <c r="B114" s="317"/>
      <c r="D114" s="103"/>
      <c r="E114" s="103"/>
      <c r="F114" s="103"/>
      <c r="G114" s="103"/>
      <c r="H114" s="103"/>
      <c r="I114" s="103"/>
      <c r="J114" s="103"/>
      <c r="K114" s="103"/>
      <c r="L114" s="103"/>
      <c r="M114" s="103"/>
      <c r="N114" s="103"/>
      <c r="O114" s="105"/>
      <c r="P114" s="105"/>
      <c r="Q114" s="105"/>
      <c r="R114" s="105"/>
      <c r="S114" s="325"/>
      <c r="T114" s="326"/>
      <c r="U114" s="103"/>
      <c r="V114" s="103"/>
      <c r="W114" s="103"/>
      <c r="X114" s="103"/>
      <c r="Y114" s="103"/>
      <c r="Z114" s="103"/>
      <c r="AA114" s="103"/>
      <c r="AB114" s="103"/>
      <c r="AC114" s="103"/>
      <c r="AD114" s="103"/>
      <c r="AE114" s="103"/>
      <c r="AF114" s="103"/>
      <c r="AG114" s="103"/>
      <c r="AH114" s="336"/>
      <c r="AI114" s="336"/>
      <c r="AJ114" s="103"/>
      <c r="AK114" s="103"/>
      <c r="AL114" s="103"/>
    </row>
    <row r="115" spans="2:38" ht="12.75" customHeight="1">
      <c r="B115" s="317"/>
      <c r="D115" s="103"/>
      <c r="E115" s="103"/>
      <c r="F115" s="103"/>
      <c r="G115" s="103"/>
      <c r="H115" s="103"/>
      <c r="I115" s="103"/>
      <c r="J115" s="103"/>
      <c r="K115" s="103"/>
      <c r="L115" s="103"/>
      <c r="M115" s="103"/>
      <c r="N115" s="103"/>
      <c r="O115" s="105"/>
      <c r="P115" s="105"/>
      <c r="Q115" s="105"/>
      <c r="R115" s="105"/>
      <c r="S115" s="325"/>
      <c r="T115" s="326"/>
      <c r="U115" s="103"/>
      <c r="V115" s="103"/>
      <c r="W115" s="103"/>
      <c r="X115" s="103"/>
      <c r="Y115" s="103"/>
      <c r="Z115" s="103"/>
      <c r="AA115" s="103"/>
      <c r="AB115" s="103"/>
      <c r="AC115" s="103"/>
      <c r="AD115" s="103"/>
      <c r="AE115" s="103"/>
      <c r="AF115" s="103"/>
      <c r="AG115" s="103"/>
      <c r="AH115" s="336"/>
      <c r="AI115" s="336"/>
      <c r="AJ115" s="103"/>
      <c r="AK115" s="103"/>
      <c r="AL115" s="103"/>
    </row>
    <row r="116" spans="2:38" ht="12.75" customHeight="1">
      <c r="B116" s="317"/>
      <c r="D116" s="103"/>
      <c r="E116" s="103"/>
      <c r="F116" s="103"/>
      <c r="G116" s="103"/>
      <c r="H116" s="103"/>
      <c r="I116" s="103"/>
      <c r="J116" s="103"/>
      <c r="K116" s="103"/>
      <c r="L116" s="103"/>
      <c r="M116" s="103"/>
      <c r="N116" s="103"/>
      <c r="O116" s="105"/>
      <c r="P116" s="105"/>
      <c r="Q116" s="105"/>
      <c r="R116" s="105"/>
      <c r="S116" s="327"/>
      <c r="T116" s="328"/>
      <c r="U116" s="103"/>
      <c r="V116" s="103"/>
      <c r="W116" s="103"/>
      <c r="X116" s="103"/>
      <c r="Y116" s="103"/>
      <c r="Z116" s="103"/>
      <c r="AA116" s="103"/>
      <c r="AB116" s="103"/>
      <c r="AC116" s="103"/>
      <c r="AD116" s="103"/>
      <c r="AE116" s="103"/>
      <c r="AF116" s="103"/>
      <c r="AG116" s="103"/>
      <c r="AH116" s="336"/>
      <c r="AI116" s="336"/>
      <c r="AJ116" s="103"/>
      <c r="AK116" s="103"/>
      <c r="AL116" s="103"/>
    </row>
    <row r="117" spans="2:38" ht="12.75" customHeight="1">
      <c r="B117" s="317"/>
    </row>
    <row r="118" spans="2:38" ht="12.75" customHeight="1">
      <c r="B118" s="317"/>
    </row>
    <row r="119" spans="2:38" ht="40.5" customHeight="1">
      <c r="D119" s="337" t="s">
        <v>442</v>
      </c>
      <c r="E119" s="337"/>
      <c r="F119" s="98"/>
      <c r="G119" s="338" t="s">
        <v>443</v>
      </c>
      <c r="H119" s="338"/>
      <c r="J119" s="338" t="s">
        <v>444</v>
      </c>
      <c r="K119" s="338"/>
      <c r="L119" s="338"/>
      <c r="M119" s="338"/>
      <c r="N119" s="338"/>
      <c r="O119" s="338"/>
      <c r="P119" s="338"/>
      <c r="Q119" s="338"/>
      <c r="R119" s="99"/>
      <c r="S119" s="338" t="s">
        <v>445</v>
      </c>
      <c r="T119" s="338"/>
      <c r="V119" s="338" t="s">
        <v>446</v>
      </c>
      <c r="W119" s="338"/>
      <c r="X119" s="338"/>
      <c r="Y119" s="338"/>
      <c r="Z119" s="338"/>
      <c r="AA119" s="338"/>
      <c r="AB119" s="338"/>
      <c r="AC119" s="338"/>
      <c r="AD119" s="338"/>
      <c r="AE119" s="338"/>
      <c r="AF119" s="338"/>
      <c r="AG119" s="338"/>
      <c r="AH119" s="338"/>
      <c r="AI119" s="338"/>
      <c r="AJ119" s="338"/>
      <c r="AK119" s="338"/>
      <c r="AL119" s="338"/>
    </row>
    <row r="120" spans="2:38">
      <c r="J120" s="97"/>
      <c r="K120" s="97"/>
    </row>
    <row r="121" spans="2:38" ht="12.75" customHeight="1">
      <c r="J121" s="97"/>
      <c r="K121" s="97"/>
    </row>
    <row r="122" spans="2:38" ht="12.75" customHeight="1">
      <c r="J122" s="320" t="s">
        <v>447</v>
      </c>
      <c r="K122" s="320"/>
      <c r="L122" s="320"/>
      <c r="M122" s="320"/>
      <c r="N122" s="320"/>
      <c r="O122" s="100"/>
      <c r="P122" s="100"/>
      <c r="Q122" s="100"/>
      <c r="R122" s="100"/>
      <c r="V122" s="321" t="s">
        <v>494</v>
      </c>
      <c r="W122" s="321"/>
      <c r="X122" s="321"/>
      <c r="Y122" s="321"/>
      <c r="Z122" s="321"/>
      <c r="AA122" s="321"/>
      <c r="AB122" s="321"/>
      <c r="AC122" s="321"/>
      <c r="AD122" s="321"/>
      <c r="AE122" s="321"/>
      <c r="AF122" s="321"/>
      <c r="AG122" s="321"/>
      <c r="AH122" s="321"/>
      <c r="AI122" s="321"/>
      <c r="AJ122" s="321"/>
      <c r="AK122" s="321"/>
      <c r="AL122" s="321"/>
    </row>
    <row r="123" spans="2:38">
      <c r="D123" s="101"/>
      <c r="E123" s="101"/>
      <c r="F123" s="101"/>
      <c r="G123" s="101"/>
      <c r="H123" s="101"/>
      <c r="J123" s="320"/>
      <c r="K123" s="320"/>
      <c r="L123" s="320"/>
      <c r="M123" s="320"/>
      <c r="N123" s="320"/>
      <c r="O123" s="100"/>
      <c r="P123" s="100"/>
      <c r="Q123" s="100"/>
      <c r="R123" s="100"/>
      <c r="V123" s="321"/>
      <c r="W123" s="321"/>
      <c r="X123" s="321"/>
      <c r="Y123" s="321"/>
      <c r="Z123" s="321"/>
      <c r="AA123" s="321"/>
      <c r="AB123" s="321"/>
      <c r="AC123" s="321"/>
      <c r="AD123" s="321"/>
      <c r="AE123" s="321"/>
      <c r="AF123" s="321"/>
      <c r="AG123" s="321"/>
      <c r="AH123" s="321"/>
      <c r="AI123" s="321"/>
      <c r="AJ123" s="321"/>
      <c r="AK123" s="321"/>
      <c r="AL123" s="321"/>
    </row>
    <row r="124" spans="2:38">
      <c r="D124" s="101"/>
      <c r="E124" s="101"/>
      <c r="F124" s="101"/>
      <c r="G124" s="101"/>
      <c r="H124" s="101"/>
      <c r="J124" s="320"/>
      <c r="K124" s="320"/>
      <c r="L124" s="320"/>
      <c r="M124" s="320"/>
      <c r="N124" s="320"/>
      <c r="O124" s="100"/>
      <c r="P124" s="100"/>
      <c r="Q124" s="100"/>
      <c r="R124" s="100"/>
      <c r="V124" s="102" t="s">
        <v>495</v>
      </c>
    </row>
    <row r="125" spans="2:38">
      <c r="D125" s="101"/>
      <c r="E125" s="101"/>
      <c r="F125" s="101"/>
      <c r="G125" s="101"/>
      <c r="H125" s="101"/>
      <c r="J125" s="320"/>
      <c r="K125" s="320"/>
      <c r="L125" s="320"/>
      <c r="M125" s="320"/>
      <c r="N125" s="320"/>
      <c r="O125" s="100"/>
      <c r="P125" s="100"/>
      <c r="Q125" s="100"/>
      <c r="R125" s="100"/>
    </row>
    <row r="146" ht="28.5" customHeight="1"/>
  </sheetData>
  <mergeCells count="83">
    <mergeCell ref="B1:AL4"/>
    <mergeCell ref="B5:AL5"/>
    <mergeCell ref="B6:AL6"/>
    <mergeCell ref="B11:N11"/>
    <mergeCell ref="B12:B52"/>
    <mergeCell ref="M12:Z14"/>
    <mergeCell ref="M16:Z19"/>
    <mergeCell ref="M21:Z25"/>
    <mergeCell ref="M27:Z31"/>
    <mergeCell ref="M34:Q38"/>
    <mergeCell ref="V34:W38"/>
    <mergeCell ref="Y34:Z38"/>
    <mergeCell ref="M41:N45"/>
    <mergeCell ref="P41:Q45"/>
    <mergeCell ref="S41:T45"/>
    <mergeCell ref="V41:W45"/>
    <mergeCell ref="Y41:Z45"/>
    <mergeCell ref="M48:N52"/>
    <mergeCell ref="S48:T52"/>
    <mergeCell ref="V48:W52"/>
    <mergeCell ref="Y48:Z52"/>
    <mergeCell ref="B55:B59"/>
    <mergeCell ref="D55:AL59"/>
    <mergeCell ref="B62:B102"/>
    <mergeCell ref="D62:H67"/>
    <mergeCell ref="J62:N67"/>
    <mergeCell ref="S62:T67"/>
    <mergeCell ref="V62:AL67"/>
    <mergeCell ref="D70:E75"/>
    <mergeCell ref="G70:H74"/>
    <mergeCell ref="J70:N74"/>
    <mergeCell ref="P70:Q74"/>
    <mergeCell ref="S70:T74"/>
    <mergeCell ref="D77:E81"/>
    <mergeCell ref="G77:H81"/>
    <mergeCell ref="J77:K81"/>
    <mergeCell ref="M77:N81"/>
    <mergeCell ref="S77:T81"/>
    <mergeCell ref="AK77:AL81"/>
    <mergeCell ref="V70:W74"/>
    <mergeCell ref="Y70:Z74"/>
    <mergeCell ref="AB70:AC74"/>
    <mergeCell ref="AE70:AF74"/>
    <mergeCell ref="AH70:AL74"/>
    <mergeCell ref="V77:W81"/>
    <mergeCell ref="Y77:Z81"/>
    <mergeCell ref="AB77:AC81"/>
    <mergeCell ref="AE77:AF81"/>
    <mergeCell ref="AH77:AI81"/>
    <mergeCell ref="AK82:AL86"/>
    <mergeCell ref="D84:E88"/>
    <mergeCell ref="G84:H88"/>
    <mergeCell ref="M84:Q88"/>
    <mergeCell ref="S84:T88"/>
    <mergeCell ref="Y84:Z88"/>
    <mergeCell ref="AB84:AC88"/>
    <mergeCell ref="Y98:Z102"/>
    <mergeCell ref="AK89:AL93"/>
    <mergeCell ref="D91:E95"/>
    <mergeCell ref="G91:H95"/>
    <mergeCell ref="M91:N95"/>
    <mergeCell ref="P91:Q95"/>
    <mergeCell ref="S91:T95"/>
    <mergeCell ref="Y91:Z95"/>
    <mergeCell ref="AB91:AC95"/>
    <mergeCell ref="D98:E102"/>
    <mergeCell ref="G98:H102"/>
    <mergeCell ref="M98:N102"/>
    <mergeCell ref="P98:Q102"/>
    <mergeCell ref="S98:T102"/>
    <mergeCell ref="J122:N125"/>
    <mergeCell ref="V122:AL123"/>
    <mergeCell ref="B103:B118"/>
    <mergeCell ref="M105:N109"/>
    <mergeCell ref="S105:T109"/>
    <mergeCell ref="Y105:Z109"/>
    <mergeCell ref="S112:T116"/>
    <mergeCell ref="AH112:AI116"/>
    <mergeCell ref="D119:E119"/>
    <mergeCell ref="G119:H119"/>
    <mergeCell ref="J119:Q119"/>
    <mergeCell ref="S119:T119"/>
    <mergeCell ref="V119:AL119"/>
  </mergeCells>
  <pageMargins left="0.75" right="0.75" top="1" bottom="1" header="0.5" footer="0.5"/>
  <pageSetup paperSize="9"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autoPageBreaks="0" fitToPage="1"/>
  </sheetPr>
  <dimension ref="A1:N159"/>
  <sheetViews>
    <sheetView showGridLines="0" zoomScale="80" zoomScaleNormal="80" workbookViewId="0"/>
  </sheetViews>
  <sheetFormatPr baseColWidth="10" defaultColWidth="9.140625" defaultRowHeight="15"/>
  <cols>
    <col min="1" max="1" width="9.140625" style="24"/>
    <col min="2" max="2" width="19.5703125" style="24" customWidth="1"/>
    <col min="3" max="3" width="7.28515625" style="24" customWidth="1"/>
    <col min="4" max="9" width="15.5703125" style="24" customWidth="1"/>
    <col min="10" max="10" width="17" style="24" customWidth="1"/>
    <col min="11" max="11" width="15.5703125" style="24" customWidth="1"/>
    <col min="12" max="12" width="12" style="24" customWidth="1"/>
    <col min="14" max="14" width="34.42578125" customWidth="1"/>
    <col min="15" max="15" width="29.28515625" bestFit="1" customWidth="1"/>
  </cols>
  <sheetData>
    <row r="1" spans="1:14">
      <c r="B1" s="229" t="s">
        <v>0</v>
      </c>
      <c r="C1" s="379"/>
      <c r="D1" s="379"/>
      <c r="E1" s="379"/>
      <c r="F1" s="379"/>
      <c r="G1" s="379"/>
      <c r="H1" s="379"/>
      <c r="I1" s="379"/>
      <c r="J1" s="379"/>
      <c r="K1" s="379"/>
      <c r="L1" s="379"/>
    </row>
    <row r="2" spans="1:14">
      <c r="B2" s="379"/>
      <c r="C2" s="379"/>
      <c r="D2" s="379"/>
      <c r="E2" s="379"/>
      <c r="F2" s="379"/>
      <c r="G2" s="379"/>
      <c r="H2" s="379"/>
      <c r="I2" s="379"/>
      <c r="J2" s="379"/>
      <c r="K2" s="379"/>
      <c r="L2" s="379"/>
    </row>
    <row r="3" spans="1:14">
      <c r="B3" s="379"/>
      <c r="C3" s="379"/>
      <c r="D3" s="379"/>
      <c r="E3" s="379"/>
      <c r="F3" s="379"/>
      <c r="G3" s="379"/>
      <c r="H3" s="379"/>
      <c r="I3" s="379"/>
      <c r="J3" s="379"/>
      <c r="K3" s="379"/>
      <c r="L3" s="379"/>
    </row>
    <row r="4" spans="1:14">
      <c r="B4" s="379"/>
      <c r="C4" s="379"/>
      <c r="D4" s="379"/>
      <c r="E4" s="379"/>
      <c r="F4" s="379"/>
      <c r="G4" s="379"/>
      <c r="H4" s="379"/>
      <c r="I4" s="379"/>
      <c r="J4" s="379"/>
      <c r="K4" s="379"/>
      <c r="L4" s="379"/>
    </row>
    <row r="5" spans="1:14" ht="20.100000000000001" customHeight="1">
      <c r="A5" s="31"/>
      <c r="B5" s="380" t="s">
        <v>138</v>
      </c>
      <c r="C5" s="381"/>
      <c r="D5" s="381"/>
      <c r="E5" s="381"/>
      <c r="F5" s="381"/>
      <c r="G5" s="381"/>
      <c r="H5" s="381"/>
      <c r="I5" s="381"/>
      <c r="J5" s="381"/>
      <c r="K5" s="381"/>
      <c r="L5" s="382"/>
    </row>
    <row r="6" spans="1:14" s="216" customFormat="1" ht="20.100000000000001" customHeight="1">
      <c r="A6" s="31"/>
      <c r="B6" s="425" t="s">
        <v>753</v>
      </c>
      <c r="C6" s="426"/>
      <c r="D6" s="426"/>
      <c r="E6" s="426"/>
      <c r="F6" s="426"/>
      <c r="G6" s="426"/>
      <c r="H6" s="426"/>
      <c r="I6" s="426"/>
      <c r="J6" s="427"/>
      <c r="K6" s="428">
        <v>47445192.729999997</v>
      </c>
      <c r="L6" s="429"/>
    </row>
    <row r="7" spans="1:14" ht="30" customHeight="1">
      <c r="B7" s="92" t="s">
        <v>56</v>
      </c>
      <c r="C7" s="383" t="s">
        <v>139</v>
      </c>
      <c r="D7" s="384"/>
      <c r="E7" s="384"/>
      <c r="F7" s="385"/>
      <c r="G7" s="383" t="s">
        <v>140</v>
      </c>
      <c r="H7" s="385"/>
      <c r="I7" s="386" t="s">
        <v>141</v>
      </c>
      <c r="J7" s="387"/>
      <c r="K7" s="383" t="s">
        <v>142</v>
      </c>
      <c r="L7" s="385"/>
      <c r="N7" s="223"/>
    </row>
    <row r="8" spans="1:14" ht="31.5" customHeight="1">
      <c r="B8" s="388" t="s">
        <v>57</v>
      </c>
      <c r="C8" s="391" t="s">
        <v>261</v>
      </c>
      <c r="D8" s="392"/>
      <c r="E8" s="392"/>
      <c r="F8" s="393"/>
      <c r="G8" s="391" t="s">
        <v>265</v>
      </c>
      <c r="H8" s="393"/>
      <c r="I8" s="391" t="s">
        <v>262</v>
      </c>
      <c r="J8" s="396"/>
      <c r="K8" s="400" t="s">
        <v>263</v>
      </c>
      <c r="L8" s="401"/>
    </row>
    <row r="9" spans="1:14" ht="31.5" customHeight="1">
      <c r="B9" s="389"/>
      <c r="C9" s="394"/>
      <c r="D9" s="395"/>
      <c r="E9" s="395"/>
      <c r="F9" s="396"/>
      <c r="G9" s="394"/>
      <c r="H9" s="396"/>
      <c r="I9" s="394"/>
      <c r="J9" s="396"/>
      <c r="K9" s="402"/>
      <c r="L9" s="403"/>
    </row>
    <row r="10" spans="1:14" ht="31.5" customHeight="1">
      <c r="B10" s="389"/>
      <c r="C10" s="394"/>
      <c r="D10" s="395"/>
      <c r="E10" s="395"/>
      <c r="F10" s="396"/>
      <c r="G10" s="394"/>
      <c r="H10" s="396"/>
      <c r="I10" s="394"/>
      <c r="J10" s="396"/>
      <c r="K10" s="402"/>
      <c r="L10" s="403"/>
    </row>
    <row r="11" spans="1:14" ht="31.5" customHeight="1">
      <c r="B11" s="389"/>
      <c r="C11" s="394"/>
      <c r="D11" s="395"/>
      <c r="E11" s="395"/>
      <c r="F11" s="396"/>
      <c r="G11" s="394"/>
      <c r="H11" s="396"/>
      <c r="I11" s="394"/>
      <c r="J11" s="396"/>
      <c r="K11" s="402"/>
      <c r="L11" s="403"/>
    </row>
    <row r="12" spans="1:14" ht="31.5" customHeight="1">
      <c r="B12" s="390"/>
      <c r="C12" s="397"/>
      <c r="D12" s="398"/>
      <c r="E12" s="398"/>
      <c r="F12" s="399"/>
      <c r="G12" s="397"/>
      <c r="H12" s="399"/>
      <c r="I12" s="397"/>
      <c r="J12" s="399"/>
      <c r="K12" s="404"/>
      <c r="L12" s="405"/>
    </row>
    <row r="13" spans="1:14" ht="31.5" customHeight="1">
      <c r="B13" s="388" t="s">
        <v>58</v>
      </c>
      <c r="C13" s="391" t="s">
        <v>465</v>
      </c>
      <c r="D13" s="392"/>
      <c r="E13" s="392"/>
      <c r="F13" s="393"/>
      <c r="G13" s="391" t="s">
        <v>347</v>
      </c>
      <c r="H13" s="393"/>
      <c r="I13" s="391" t="s">
        <v>306</v>
      </c>
      <c r="J13" s="396"/>
      <c r="K13" s="391" t="s">
        <v>266</v>
      </c>
      <c r="L13" s="393"/>
    </row>
    <row r="14" spans="1:14" ht="31.5" customHeight="1">
      <c r="B14" s="389"/>
      <c r="C14" s="394"/>
      <c r="D14" s="395"/>
      <c r="E14" s="395"/>
      <c r="F14" s="396"/>
      <c r="G14" s="394"/>
      <c r="H14" s="396"/>
      <c r="I14" s="394"/>
      <c r="J14" s="396"/>
      <c r="K14" s="394"/>
      <c r="L14" s="396"/>
    </row>
    <row r="15" spans="1:14" ht="31.5" customHeight="1">
      <c r="B15" s="389"/>
      <c r="C15" s="394"/>
      <c r="D15" s="395"/>
      <c r="E15" s="395"/>
      <c r="F15" s="396"/>
      <c r="G15" s="394"/>
      <c r="H15" s="396"/>
      <c r="I15" s="394"/>
      <c r="J15" s="396"/>
      <c r="K15" s="394"/>
      <c r="L15" s="396"/>
    </row>
    <row r="16" spans="1:14" ht="31.5" customHeight="1">
      <c r="B16" s="389"/>
      <c r="C16" s="394"/>
      <c r="D16" s="395"/>
      <c r="E16" s="395"/>
      <c r="F16" s="396"/>
      <c r="G16" s="394"/>
      <c r="H16" s="396"/>
      <c r="I16" s="394"/>
      <c r="J16" s="396"/>
      <c r="K16" s="394"/>
      <c r="L16" s="396"/>
    </row>
    <row r="17" spans="2:12" ht="31.5" customHeight="1">
      <c r="B17" s="390"/>
      <c r="C17" s="397"/>
      <c r="D17" s="398"/>
      <c r="E17" s="398"/>
      <c r="F17" s="399"/>
      <c r="G17" s="397"/>
      <c r="H17" s="399"/>
      <c r="I17" s="397"/>
      <c r="J17" s="399"/>
      <c r="K17" s="397"/>
      <c r="L17" s="399"/>
    </row>
    <row r="18" spans="2:12" ht="31.5" customHeight="1">
      <c r="B18" s="388" t="s">
        <v>59</v>
      </c>
      <c r="C18" s="406">
        <v>1</v>
      </c>
      <c r="D18" s="391" t="s">
        <v>267</v>
      </c>
      <c r="E18" s="392"/>
      <c r="F18" s="393"/>
      <c r="G18" s="391" t="s">
        <v>270</v>
      </c>
      <c r="H18" s="393"/>
      <c r="I18" s="391" t="s">
        <v>271</v>
      </c>
      <c r="J18" s="393"/>
      <c r="K18" s="391" t="s">
        <v>272</v>
      </c>
      <c r="L18" s="393"/>
    </row>
    <row r="19" spans="2:12" ht="31.5" customHeight="1">
      <c r="B19" s="389"/>
      <c r="C19" s="407"/>
      <c r="D19" s="394"/>
      <c r="E19" s="395"/>
      <c r="F19" s="396"/>
      <c r="G19" s="394"/>
      <c r="H19" s="396"/>
      <c r="I19" s="394"/>
      <c r="J19" s="396"/>
      <c r="K19" s="394"/>
      <c r="L19" s="396"/>
    </row>
    <row r="20" spans="2:12" ht="31.5" customHeight="1">
      <c r="B20" s="389"/>
      <c r="C20" s="407"/>
      <c r="D20" s="394"/>
      <c r="E20" s="395"/>
      <c r="F20" s="396"/>
      <c r="G20" s="394"/>
      <c r="H20" s="396"/>
      <c r="I20" s="394"/>
      <c r="J20" s="396"/>
      <c r="K20" s="394"/>
      <c r="L20" s="396"/>
    </row>
    <row r="21" spans="2:12" ht="31.5" customHeight="1">
      <c r="B21" s="389"/>
      <c r="C21" s="407"/>
      <c r="D21" s="394"/>
      <c r="E21" s="395"/>
      <c r="F21" s="396"/>
      <c r="G21" s="394"/>
      <c r="H21" s="396"/>
      <c r="I21" s="394"/>
      <c r="J21" s="396"/>
      <c r="K21" s="394"/>
      <c r="L21" s="396"/>
    </row>
    <row r="22" spans="2:12" ht="31.5" customHeight="1">
      <c r="B22" s="389"/>
      <c r="C22" s="408"/>
      <c r="D22" s="397"/>
      <c r="E22" s="398"/>
      <c r="F22" s="399"/>
      <c r="G22" s="397"/>
      <c r="H22" s="399"/>
      <c r="I22" s="397"/>
      <c r="J22" s="399"/>
      <c r="K22" s="397"/>
      <c r="L22" s="399"/>
    </row>
    <row r="23" spans="2:12" ht="31.5" customHeight="1">
      <c r="B23" s="389"/>
      <c r="C23" s="406">
        <v>2</v>
      </c>
      <c r="D23" s="391" t="s">
        <v>269</v>
      </c>
      <c r="E23" s="392"/>
      <c r="F23" s="393"/>
      <c r="G23" s="391" t="s">
        <v>322</v>
      </c>
      <c r="H23" s="393"/>
      <c r="I23" s="391" t="s">
        <v>274</v>
      </c>
      <c r="J23" s="393"/>
      <c r="K23" s="391" t="s">
        <v>273</v>
      </c>
      <c r="L23" s="393"/>
    </row>
    <row r="24" spans="2:12" ht="31.5" customHeight="1">
      <c r="B24" s="389"/>
      <c r="C24" s="407"/>
      <c r="D24" s="394"/>
      <c r="E24" s="395"/>
      <c r="F24" s="396"/>
      <c r="G24" s="394"/>
      <c r="H24" s="396"/>
      <c r="I24" s="394"/>
      <c r="J24" s="396"/>
      <c r="K24" s="394"/>
      <c r="L24" s="396"/>
    </row>
    <row r="25" spans="2:12" ht="31.5" customHeight="1">
      <c r="B25" s="389"/>
      <c r="C25" s="407"/>
      <c r="D25" s="394"/>
      <c r="E25" s="395"/>
      <c r="F25" s="396"/>
      <c r="G25" s="394"/>
      <c r="H25" s="396"/>
      <c r="I25" s="394"/>
      <c r="J25" s="396"/>
      <c r="K25" s="394"/>
      <c r="L25" s="396"/>
    </row>
    <row r="26" spans="2:12" ht="31.5" customHeight="1">
      <c r="B26" s="389"/>
      <c r="C26" s="407"/>
      <c r="D26" s="394"/>
      <c r="E26" s="395"/>
      <c r="F26" s="396"/>
      <c r="G26" s="394"/>
      <c r="H26" s="396"/>
      <c r="I26" s="394"/>
      <c r="J26" s="396"/>
      <c r="K26" s="394"/>
      <c r="L26" s="396"/>
    </row>
    <row r="27" spans="2:12" ht="31.5" customHeight="1">
      <c r="B27" s="389"/>
      <c r="C27" s="408"/>
      <c r="D27" s="397"/>
      <c r="E27" s="398"/>
      <c r="F27" s="399"/>
      <c r="G27" s="397"/>
      <c r="H27" s="399"/>
      <c r="I27" s="397"/>
      <c r="J27" s="399"/>
      <c r="K27" s="397"/>
      <c r="L27" s="399"/>
    </row>
    <row r="28" spans="2:12" ht="31.5" customHeight="1">
      <c r="B28" s="389"/>
      <c r="C28" s="406">
        <v>3</v>
      </c>
      <c r="D28" s="391" t="s">
        <v>281</v>
      </c>
      <c r="E28" s="392"/>
      <c r="F28" s="393"/>
      <c r="G28" s="391" t="s">
        <v>275</v>
      </c>
      <c r="H28" s="393"/>
      <c r="I28" s="391" t="s">
        <v>276</v>
      </c>
      <c r="J28" s="393"/>
      <c r="K28" s="391" t="s">
        <v>277</v>
      </c>
      <c r="L28" s="393"/>
    </row>
    <row r="29" spans="2:12" ht="31.5" customHeight="1">
      <c r="B29" s="389"/>
      <c r="C29" s="407"/>
      <c r="D29" s="394"/>
      <c r="E29" s="395"/>
      <c r="F29" s="396"/>
      <c r="G29" s="394"/>
      <c r="H29" s="396"/>
      <c r="I29" s="394"/>
      <c r="J29" s="396"/>
      <c r="K29" s="394"/>
      <c r="L29" s="396"/>
    </row>
    <row r="30" spans="2:12" ht="31.5" customHeight="1">
      <c r="B30" s="389"/>
      <c r="C30" s="407"/>
      <c r="D30" s="394"/>
      <c r="E30" s="395"/>
      <c r="F30" s="396"/>
      <c r="G30" s="394"/>
      <c r="H30" s="396"/>
      <c r="I30" s="394"/>
      <c r="J30" s="396"/>
      <c r="K30" s="394"/>
      <c r="L30" s="396"/>
    </row>
    <row r="31" spans="2:12" ht="31.5" customHeight="1">
      <c r="B31" s="389"/>
      <c r="C31" s="407"/>
      <c r="D31" s="394"/>
      <c r="E31" s="395"/>
      <c r="F31" s="396"/>
      <c r="G31" s="394"/>
      <c r="H31" s="396"/>
      <c r="I31" s="394"/>
      <c r="J31" s="396"/>
      <c r="K31" s="394"/>
      <c r="L31" s="396"/>
    </row>
    <row r="32" spans="2:12" ht="31.5" customHeight="1">
      <c r="B32" s="389"/>
      <c r="C32" s="408"/>
      <c r="D32" s="397"/>
      <c r="E32" s="398"/>
      <c r="F32" s="399"/>
      <c r="G32" s="397"/>
      <c r="H32" s="399"/>
      <c r="I32" s="397"/>
      <c r="J32" s="399"/>
      <c r="K32" s="397"/>
      <c r="L32" s="399"/>
    </row>
    <row r="33" spans="2:12" ht="31.5" customHeight="1">
      <c r="B33" s="389"/>
      <c r="C33" s="406">
        <v>4</v>
      </c>
      <c r="D33" s="391" t="s">
        <v>268</v>
      </c>
      <c r="E33" s="411"/>
      <c r="F33" s="412"/>
      <c r="G33" s="391" t="s">
        <v>278</v>
      </c>
      <c r="H33" s="393"/>
      <c r="I33" s="391" t="s">
        <v>279</v>
      </c>
      <c r="J33" s="393"/>
      <c r="K33" s="391" t="s">
        <v>282</v>
      </c>
      <c r="L33" s="412"/>
    </row>
    <row r="34" spans="2:12" ht="31.5" customHeight="1">
      <c r="B34" s="389"/>
      <c r="C34" s="409"/>
      <c r="D34" s="413"/>
      <c r="E34" s="414"/>
      <c r="F34" s="415"/>
      <c r="G34" s="394"/>
      <c r="H34" s="396"/>
      <c r="I34" s="394"/>
      <c r="J34" s="396"/>
      <c r="K34" s="413"/>
      <c r="L34" s="415"/>
    </row>
    <row r="35" spans="2:12" ht="31.5" customHeight="1">
      <c r="B35" s="389"/>
      <c r="C35" s="409"/>
      <c r="D35" s="413"/>
      <c r="E35" s="414"/>
      <c r="F35" s="415"/>
      <c r="G35" s="394"/>
      <c r="H35" s="396"/>
      <c r="I35" s="394"/>
      <c r="J35" s="396"/>
      <c r="K35" s="413"/>
      <c r="L35" s="415"/>
    </row>
    <row r="36" spans="2:12" ht="31.5" customHeight="1">
      <c r="B36" s="389"/>
      <c r="C36" s="409"/>
      <c r="D36" s="413"/>
      <c r="E36" s="414"/>
      <c r="F36" s="415"/>
      <c r="G36" s="394"/>
      <c r="H36" s="396"/>
      <c r="I36" s="394"/>
      <c r="J36" s="396"/>
      <c r="K36" s="413"/>
      <c r="L36" s="415"/>
    </row>
    <row r="37" spans="2:12" ht="31.5" customHeight="1">
      <c r="B37" s="389"/>
      <c r="C37" s="409"/>
      <c r="D37" s="413"/>
      <c r="E37" s="414"/>
      <c r="F37" s="415"/>
      <c r="G37" s="397"/>
      <c r="H37" s="399"/>
      <c r="I37" s="397"/>
      <c r="J37" s="399"/>
      <c r="K37" s="413"/>
      <c r="L37" s="415"/>
    </row>
    <row r="38" spans="2:12" ht="31.5" customHeight="1">
      <c r="B38" s="389"/>
      <c r="C38" s="409"/>
      <c r="D38" s="413"/>
      <c r="E38" s="414"/>
      <c r="F38" s="415"/>
      <c r="G38" s="391" t="s">
        <v>337</v>
      </c>
      <c r="H38" s="393"/>
      <c r="I38" s="391" t="s">
        <v>280</v>
      </c>
      <c r="J38" s="393"/>
      <c r="K38" s="413"/>
      <c r="L38" s="415"/>
    </row>
    <row r="39" spans="2:12" ht="31.5" customHeight="1">
      <c r="B39" s="389"/>
      <c r="C39" s="409"/>
      <c r="D39" s="413"/>
      <c r="E39" s="414"/>
      <c r="F39" s="415"/>
      <c r="G39" s="394"/>
      <c r="H39" s="396"/>
      <c r="I39" s="394"/>
      <c r="J39" s="396"/>
      <c r="K39" s="413"/>
      <c r="L39" s="415"/>
    </row>
    <row r="40" spans="2:12" ht="31.5" customHeight="1">
      <c r="B40" s="389"/>
      <c r="C40" s="409"/>
      <c r="D40" s="413"/>
      <c r="E40" s="414"/>
      <c r="F40" s="415"/>
      <c r="G40" s="394"/>
      <c r="H40" s="396"/>
      <c r="I40" s="394"/>
      <c r="J40" s="396"/>
      <c r="K40" s="413"/>
      <c r="L40" s="415"/>
    </row>
    <row r="41" spans="2:12" ht="31.5" customHeight="1">
      <c r="B41" s="389"/>
      <c r="C41" s="409"/>
      <c r="D41" s="413"/>
      <c r="E41" s="414"/>
      <c r="F41" s="415"/>
      <c r="G41" s="394"/>
      <c r="H41" s="396"/>
      <c r="I41" s="394"/>
      <c r="J41" s="396"/>
      <c r="K41" s="413"/>
      <c r="L41" s="415"/>
    </row>
    <row r="42" spans="2:12" ht="31.5" customHeight="1">
      <c r="B42" s="389"/>
      <c r="C42" s="410"/>
      <c r="D42" s="416"/>
      <c r="E42" s="417"/>
      <c r="F42" s="418"/>
      <c r="G42" s="397"/>
      <c r="H42" s="399"/>
      <c r="I42" s="397"/>
      <c r="J42" s="399"/>
      <c r="K42" s="416"/>
      <c r="L42" s="418"/>
    </row>
    <row r="43" spans="2:12" ht="13.5" customHeight="1">
      <c r="B43" s="378" t="s">
        <v>173</v>
      </c>
      <c r="C43" s="419">
        <v>1.1000000000000001</v>
      </c>
      <c r="D43" s="391" t="s">
        <v>397</v>
      </c>
      <c r="E43" s="392"/>
      <c r="F43" s="392"/>
      <c r="G43" s="392"/>
      <c r="H43" s="392"/>
      <c r="I43" s="392"/>
      <c r="J43" s="392"/>
      <c r="K43" s="392"/>
      <c r="L43" s="393"/>
    </row>
    <row r="44" spans="2:12">
      <c r="B44" s="378"/>
      <c r="C44" s="420"/>
      <c r="D44" s="394"/>
      <c r="E44" s="395"/>
      <c r="F44" s="395"/>
      <c r="G44" s="395"/>
      <c r="H44" s="395"/>
      <c r="I44" s="395"/>
      <c r="J44" s="395"/>
      <c r="K44" s="395"/>
      <c r="L44" s="396"/>
    </row>
    <row r="45" spans="2:12">
      <c r="B45" s="378"/>
      <c r="C45" s="421"/>
      <c r="D45" s="397"/>
      <c r="E45" s="398"/>
      <c r="F45" s="398"/>
      <c r="G45" s="398"/>
      <c r="H45" s="398"/>
      <c r="I45" s="398"/>
      <c r="J45" s="398"/>
      <c r="K45" s="398"/>
      <c r="L45" s="399"/>
    </row>
    <row r="46" spans="2:12" ht="13.5" customHeight="1">
      <c r="B46" s="378"/>
      <c r="C46" s="419">
        <v>1.2</v>
      </c>
      <c r="D46" s="391" t="s">
        <v>398</v>
      </c>
      <c r="E46" s="392"/>
      <c r="F46" s="392"/>
      <c r="G46" s="392"/>
      <c r="H46" s="392"/>
      <c r="I46" s="392"/>
      <c r="J46" s="392"/>
      <c r="K46" s="392"/>
      <c r="L46" s="393"/>
    </row>
    <row r="47" spans="2:12">
      <c r="B47" s="378"/>
      <c r="C47" s="420"/>
      <c r="D47" s="394"/>
      <c r="E47" s="395"/>
      <c r="F47" s="395"/>
      <c r="G47" s="395"/>
      <c r="H47" s="395"/>
      <c r="I47" s="395"/>
      <c r="J47" s="395"/>
      <c r="K47" s="395"/>
      <c r="L47" s="396"/>
    </row>
    <row r="48" spans="2:12">
      <c r="B48" s="378"/>
      <c r="C48" s="421"/>
      <c r="D48" s="397"/>
      <c r="E48" s="398"/>
      <c r="F48" s="398"/>
      <c r="G48" s="398"/>
      <c r="H48" s="398"/>
      <c r="I48" s="398"/>
      <c r="J48" s="398"/>
      <c r="K48" s="398"/>
      <c r="L48" s="399"/>
    </row>
    <row r="49" spans="2:12" ht="13.5" customHeight="1">
      <c r="B49" s="378"/>
      <c r="C49" s="419">
        <v>1.3</v>
      </c>
      <c r="D49" s="391" t="s">
        <v>367</v>
      </c>
      <c r="E49" s="392"/>
      <c r="F49" s="392"/>
      <c r="G49" s="392"/>
      <c r="H49" s="392"/>
      <c r="I49" s="392"/>
      <c r="J49" s="392"/>
      <c r="K49" s="392"/>
      <c r="L49" s="393"/>
    </row>
    <row r="50" spans="2:12">
      <c r="B50" s="378"/>
      <c r="C50" s="420"/>
      <c r="D50" s="394"/>
      <c r="E50" s="395"/>
      <c r="F50" s="395"/>
      <c r="G50" s="395"/>
      <c r="H50" s="395"/>
      <c r="I50" s="395"/>
      <c r="J50" s="395"/>
      <c r="K50" s="395"/>
      <c r="L50" s="396"/>
    </row>
    <row r="51" spans="2:12">
      <c r="B51" s="378"/>
      <c r="C51" s="421"/>
      <c r="D51" s="397"/>
      <c r="E51" s="398"/>
      <c r="F51" s="398"/>
      <c r="G51" s="398"/>
      <c r="H51" s="398"/>
      <c r="I51" s="398"/>
      <c r="J51" s="398"/>
      <c r="K51" s="398"/>
      <c r="L51" s="399"/>
    </row>
    <row r="52" spans="2:12" ht="13.5" customHeight="1">
      <c r="B52" s="378"/>
      <c r="C52" s="419">
        <v>1.4</v>
      </c>
      <c r="D52" s="391" t="s">
        <v>366</v>
      </c>
      <c r="E52" s="392"/>
      <c r="F52" s="392"/>
      <c r="G52" s="392"/>
      <c r="H52" s="392"/>
      <c r="I52" s="392"/>
      <c r="J52" s="392"/>
      <c r="K52" s="392"/>
      <c r="L52" s="393"/>
    </row>
    <row r="53" spans="2:12">
      <c r="B53" s="378"/>
      <c r="C53" s="420"/>
      <c r="D53" s="394"/>
      <c r="E53" s="395"/>
      <c r="F53" s="395"/>
      <c r="G53" s="395"/>
      <c r="H53" s="395"/>
      <c r="I53" s="395"/>
      <c r="J53" s="395"/>
      <c r="K53" s="395"/>
      <c r="L53" s="396"/>
    </row>
    <row r="54" spans="2:12">
      <c r="B54" s="378"/>
      <c r="C54" s="421"/>
      <c r="D54" s="397"/>
      <c r="E54" s="398"/>
      <c r="F54" s="398"/>
      <c r="G54" s="398"/>
      <c r="H54" s="398"/>
      <c r="I54" s="398"/>
      <c r="J54" s="398"/>
      <c r="K54" s="398"/>
      <c r="L54" s="399"/>
    </row>
    <row r="55" spans="2:12" ht="13.5" customHeight="1">
      <c r="B55" s="378"/>
      <c r="C55" s="419">
        <v>1.5</v>
      </c>
      <c r="D55" s="391" t="s">
        <v>368</v>
      </c>
      <c r="E55" s="392"/>
      <c r="F55" s="392"/>
      <c r="G55" s="392"/>
      <c r="H55" s="392"/>
      <c r="I55" s="392"/>
      <c r="J55" s="392"/>
      <c r="K55" s="392"/>
      <c r="L55" s="393"/>
    </row>
    <row r="56" spans="2:12">
      <c r="B56" s="378"/>
      <c r="C56" s="420"/>
      <c r="D56" s="394"/>
      <c r="E56" s="395"/>
      <c r="F56" s="395"/>
      <c r="G56" s="395"/>
      <c r="H56" s="395"/>
      <c r="I56" s="395"/>
      <c r="J56" s="395"/>
      <c r="K56" s="395"/>
      <c r="L56" s="396"/>
    </row>
    <row r="57" spans="2:12">
      <c r="B57" s="378"/>
      <c r="C57" s="421"/>
      <c r="D57" s="397"/>
      <c r="E57" s="398"/>
      <c r="F57" s="398"/>
      <c r="G57" s="398"/>
      <c r="H57" s="398"/>
      <c r="I57" s="398"/>
      <c r="J57" s="398"/>
      <c r="K57" s="398"/>
      <c r="L57" s="399"/>
    </row>
    <row r="58" spans="2:12" ht="13.5" customHeight="1">
      <c r="B58" s="378"/>
      <c r="C58" s="419">
        <v>1.6</v>
      </c>
      <c r="D58" s="391" t="s">
        <v>541</v>
      </c>
      <c r="E58" s="392"/>
      <c r="F58" s="392"/>
      <c r="G58" s="392"/>
      <c r="H58" s="392"/>
      <c r="I58" s="392"/>
      <c r="J58" s="392"/>
      <c r="K58" s="392"/>
      <c r="L58" s="393"/>
    </row>
    <row r="59" spans="2:12">
      <c r="B59" s="378"/>
      <c r="C59" s="420"/>
      <c r="D59" s="394"/>
      <c r="E59" s="395"/>
      <c r="F59" s="395"/>
      <c r="G59" s="395"/>
      <c r="H59" s="395"/>
      <c r="I59" s="395"/>
      <c r="J59" s="395"/>
      <c r="K59" s="395"/>
      <c r="L59" s="396"/>
    </row>
    <row r="60" spans="2:12">
      <c r="B60" s="378"/>
      <c r="C60" s="421"/>
      <c r="D60" s="397"/>
      <c r="E60" s="398"/>
      <c r="F60" s="398"/>
      <c r="G60" s="398"/>
      <c r="H60" s="398"/>
      <c r="I60" s="398"/>
      <c r="J60" s="398"/>
      <c r="K60" s="398"/>
      <c r="L60" s="399"/>
    </row>
    <row r="61" spans="2:12" ht="13.5" customHeight="1">
      <c r="B61" s="378"/>
      <c r="C61" s="419">
        <v>1.7</v>
      </c>
      <c r="D61" s="391" t="s">
        <v>542</v>
      </c>
      <c r="E61" s="392"/>
      <c r="F61" s="392"/>
      <c r="G61" s="392"/>
      <c r="H61" s="392"/>
      <c r="I61" s="392"/>
      <c r="J61" s="392"/>
      <c r="K61" s="392"/>
      <c r="L61" s="393"/>
    </row>
    <row r="62" spans="2:12">
      <c r="B62" s="378"/>
      <c r="C62" s="420"/>
      <c r="D62" s="394"/>
      <c r="E62" s="395"/>
      <c r="F62" s="395"/>
      <c r="G62" s="395"/>
      <c r="H62" s="395"/>
      <c r="I62" s="395"/>
      <c r="J62" s="395"/>
      <c r="K62" s="395"/>
      <c r="L62" s="396"/>
    </row>
    <row r="63" spans="2:12">
      <c r="B63" s="378"/>
      <c r="C63" s="421"/>
      <c r="D63" s="397"/>
      <c r="E63" s="398"/>
      <c r="F63" s="398"/>
      <c r="G63" s="398"/>
      <c r="H63" s="398"/>
      <c r="I63" s="398"/>
      <c r="J63" s="398"/>
      <c r="K63" s="398"/>
      <c r="L63" s="399"/>
    </row>
    <row r="64" spans="2:12">
      <c r="B64" s="378"/>
      <c r="C64" s="419">
        <v>1.8</v>
      </c>
      <c r="D64" s="391" t="s">
        <v>382</v>
      </c>
      <c r="E64" s="392"/>
      <c r="F64" s="392"/>
      <c r="G64" s="392"/>
      <c r="H64" s="392"/>
      <c r="I64" s="392"/>
      <c r="J64" s="392"/>
      <c r="K64" s="392"/>
      <c r="L64" s="393"/>
    </row>
    <row r="65" spans="2:12">
      <c r="B65" s="378"/>
      <c r="C65" s="420"/>
      <c r="D65" s="394"/>
      <c r="E65" s="395"/>
      <c r="F65" s="395"/>
      <c r="G65" s="395"/>
      <c r="H65" s="395"/>
      <c r="I65" s="395"/>
      <c r="J65" s="395"/>
      <c r="K65" s="395"/>
      <c r="L65" s="396"/>
    </row>
    <row r="66" spans="2:12">
      <c r="B66" s="378"/>
      <c r="C66" s="421"/>
      <c r="D66" s="397"/>
      <c r="E66" s="398"/>
      <c r="F66" s="398"/>
      <c r="G66" s="398"/>
      <c r="H66" s="398"/>
      <c r="I66" s="398"/>
      <c r="J66" s="398"/>
      <c r="K66" s="398"/>
      <c r="L66" s="399"/>
    </row>
    <row r="67" spans="2:12">
      <c r="B67" s="378"/>
      <c r="C67" s="419">
        <v>1.9</v>
      </c>
      <c r="D67" s="391" t="s">
        <v>370</v>
      </c>
      <c r="E67" s="392"/>
      <c r="F67" s="392"/>
      <c r="G67" s="392"/>
      <c r="H67" s="392"/>
      <c r="I67" s="392"/>
      <c r="J67" s="392"/>
      <c r="K67" s="392"/>
      <c r="L67" s="393"/>
    </row>
    <row r="68" spans="2:12">
      <c r="B68" s="378"/>
      <c r="C68" s="420"/>
      <c r="D68" s="394"/>
      <c r="E68" s="395"/>
      <c r="F68" s="395"/>
      <c r="G68" s="395"/>
      <c r="H68" s="395"/>
      <c r="I68" s="395"/>
      <c r="J68" s="395"/>
      <c r="K68" s="395"/>
      <c r="L68" s="396"/>
    </row>
    <row r="69" spans="2:12">
      <c r="B69" s="378"/>
      <c r="C69" s="421"/>
      <c r="D69" s="397"/>
      <c r="E69" s="398"/>
      <c r="F69" s="398"/>
      <c r="G69" s="398"/>
      <c r="H69" s="398"/>
      <c r="I69" s="398"/>
      <c r="J69" s="398"/>
      <c r="K69" s="398"/>
      <c r="L69" s="399"/>
    </row>
    <row r="70" spans="2:12">
      <c r="B70" s="378"/>
      <c r="C70" s="419" t="s">
        <v>363</v>
      </c>
      <c r="D70" s="391" t="s">
        <v>369</v>
      </c>
      <c r="E70" s="392"/>
      <c r="F70" s="392"/>
      <c r="G70" s="392"/>
      <c r="H70" s="392"/>
      <c r="I70" s="392"/>
      <c r="J70" s="392"/>
      <c r="K70" s="392"/>
      <c r="L70" s="393"/>
    </row>
    <row r="71" spans="2:12">
      <c r="B71" s="378"/>
      <c r="C71" s="420"/>
      <c r="D71" s="394"/>
      <c r="E71" s="395"/>
      <c r="F71" s="395"/>
      <c r="G71" s="395"/>
      <c r="H71" s="395"/>
      <c r="I71" s="395"/>
      <c r="J71" s="395"/>
      <c r="K71" s="395"/>
      <c r="L71" s="396"/>
    </row>
    <row r="72" spans="2:12">
      <c r="B72" s="378"/>
      <c r="C72" s="421"/>
      <c r="D72" s="397"/>
      <c r="E72" s="398"/>
      <c r="F72" s="398"/>
      <c r="G72" s="398"/>
      <c r="H72" s="398"/>
      <c r="I72" s="398"/>
      <c r="J72" s="398"/>
      <c r="K72" s="398"/>
      <c r="L72" s="399"/>
    </row>
    <row r="73" spans="2:12">
      <c r="B73" s="378"/>
      <c r="C73" s="419" t="s">
        <v>396</v>
      </c>
      <c r="D73" s="391" t="s">
        <v>379</v>
      </c>
      <c r="E73" s="392"/>
      <c r="F73" s="392"/>
      <c r="G73" s="392"/>
      <c r="H73" s="392"/>
      <c r="I73" s="392"/>
      <c r="J73" s="392"/>
      <c r="K73" s="392"/>
      <c r="L73" s="393"/>
    </row>
    <row r="74" spans="2:12">
      <c r="B74" s="378"/>
      <c r="C74" s="420"/>
      <c r="D74" s="394"/>
      <c r="E74" s="395"/>
      <c r="F74" s="395"/>
      <c r="G74" s="395"/>
      <c r="H74" s="395"/>
      <c r="I74" s="395"/>
      <c r="J74" s="395"/>
      <c r="K74" s="395"/>
      <c r="L74" s="396"/>
    </row>
    <row r="75" spans="2:12">
      <c r="B75" s="378"/>
      <c r="C75" s="421"/>
      <c r="D75" s="397"/>
      <c r="E75" s="398"/>
      <c r="F75" s="398"/>
      <c r="G75" s="398"/>
      <c r="H75" s="398"/>
      <c r="I75" s="398"/>
      <c r="J75" s="398"/>
      <c r="K75" s="398"/>
      <c r="L75" s="399"/>
    </row>
    <row r="76" spans="2:12" ht="13.5" customHeight="1">
      <c r="B76" s="378" t="s">
        <v>174</v>
      </c>
      <c r="C76" s="419">
        <v>2.1</v>
      </c>
      <c r="D76" s="391" t="s">
        <v>754</v>
      </c>
      <c r="E76" s="392"/>
      <c r="F76" s="392"/>
      <c r="G76" s="392"/>
      <c r="H76" s="392"/>
      <c r="I76" s="392"/>
      <c r="J76" s="392"/>
      <c r="K76" s="392"/>
      <c r="L76" s="393"/>
    </row>
    <row r="77" spans="2:12">
      <c r="B77" s="378"/>
      <c r="C77" s="420"/>
      <c r="D77" s="394"/>
      <c r="E77" s="395"/>
      <c r="F77" s="395"/>
      <c r="G77" s="395"/>
      <c r="H77" s="395"/>
      <c r="I77" s="395"/>
      <c r="J77" s="395"/>
      <c r="K77" s="395"/>
      <c r="L77" s="396"/>
    </row>
    <row r="78" spans="2:12">
      <c r="B78" s="378"/>
      <c r="C78" s="421"/>
      <c r="D78" s="397"/>
      <c r="E78" s="398"/>
      <c r="F78" s="398"/>
      <c r="G78" s="398"/>
      <c r="H78" s="398"/>
      <c r="I78" s="398"/>
      <c r="J78" s="398"/>
      <c r="K78" s="398"/>
      <c r="L78" s="399"/>
    </row>
    <row r="79" spans="2:12" ht="13.5" customHeight="1">
      <c r="B79" s="378"/>
      <c r="C79" s="419">
        <v>2.2000000000000002</v>
      </c>
      <c r="D79" s="391" t="s">
        <v>371</v>
      </c>
      <c r="E79" s="392"/>
      <c r="F79" s="392"/>
      <c r="G79" s="392"/>
      <c r="H79" s="392"/>
      <c r="I79" s="392"/>
      <c r="J79" s="392"/>
      <c r="K79" s="392"/>
      <c r="L79" s="393"/>
    </row>
    <row r="80" spans="2:12">
      <c r="B80" s="378"/>
      <c r="C80" s="420"/>
      <c r="D80" s="394"/>
      <c r="E80" s="395"/>
      <c r="F80" s="395"/>
      <c r="G80" s="395"/>
      <c r="H80" s="395"/>
      <c r="I80" s="395"/>
      <c r="J80" s="395"/>
      <c r="K80" s="395"/>
      <c r="L80" s="396"/>
    </row>
    <row r="81" spans="2:12">
      <c r="B81" s="378"/>
      <c r="C81" s="421"/>
      <c r="D81" s="397"/>
      <c r="E81" s="398"/>
      <c r="F81" s="398"/>
      <c r="G81" s="398"/>
      <c r="H81" s="398"/>
      <c r="I81" s="398"/>
      <c r="J81" s="398"/>
      <c r="K81" s="398"/>
      <c r="L81" s="399"/>
    </row>
    <row r="82" spans="2:12">
      <c r="B82" s="378"/>
      <c r="C82" s="419">
        <v>2.2999999999999998</v>
      </c>
      <c r="D82" s="391" t="s">
        <v>372</v>
      </c>
      <c r="E82" s="392"/>
      <c r="F82" s="392"/>
      <c r="G82" s="392"/>
      <c r="H82" s="392"/>
      <c r="I82" s="392"/>
      <c r="J82" s="392"/>
      <c r="K82" s="392"/>
      <c r="L82" s="393"/>
    </row>
    <row r="83" spans="2:12">
      <c r="B83" s="378"/>
      <c r="C83" s="420"/>
      <c r="D83" s="394"/>
      <c r="E83" s="395"/>
      <c r="F83" s="395"/>
      <c r="G83" s="395"/>
      <c r="H83" s="395"/>
      <c r="I83" s="395"/>
      <c r="J83" s="395"/>
      <c r="K83" s="395"/>
      <c r="L83" s="396"/>
    </row>
    <row r="84" spans="2:12">
      <c r="B84" s="378"/>
      <c r="C84" s="421"/>
      <c r="D84" s="397"/>
      <c r="E84" s="398"/>
      <c r="F84" s="398"/>
      <c r="G84" s="398"/>
      <c r="H84" s="398"/>
      <c r="I84" s="398"/>
      <c r="J84" s="398"/>
      <c r="K84" s="398"/>
      <c r="L84" s="399"/>
    </row>
    <row r="85" spans="2:12">
      <c r="B85" s="378"/>
      <c r="C85" s="419">
        <v>2.4</v>
      </c>
      <c r="D85" s="391" t="s">
        <v>373</v>
      </c>
      <c r="E85" s="392"/>
      <c r="F85" s="392"/>
      <c r="G85" s="392"/>
      <c r="H85" s="392"/>
      <c r="I85" s="392"/>
      <c r="J85" s="392"/>
      <c r="K85" s="392"/>
      <c r="L85" s="393"/>
    </row>
    <row r="86" spans="2:12">
      <c r="B86" s="378"/>
      <c r="C86" s="420"/>
      <c r="D86" s="394"/>
      <c r="E86" s="395"/>
      <c r="F86" s="395"/>
      <c r="G86" s="395"/>
      <c r="H86" s="395"/>
      <c r="I86" s="395"/>
      <c r="J86" s="395"/>
      <c r="K86" s="395"/>
      <c r="L86" s="396"/>
    </row>
    <row r="87" spans="2:12">
      <c r="B87" s="378"/>
      <c r="C87" s="421"/>
      <c r="D87" s="397"/>
      <c r="E87" s="398"/>
      <c r="F87" s="398"/>
      <c r="G87" s="398"/>
      <c r="H87" s="398"/>
      <c r="I87" s="398"/>
      <c r="J87" s="398"/>
      <c r="K87" s="398"/>
      <c r="L87" s="399"/>
    </row>
    <row r="88" spans="2:12">
      <c r="B88" s="378"/>
      <c r="C88" s="419">
        <v>2.5</v>
      </c>
      <c r="D88" s="391" t="s">
        <v>375</v>
      </c>
      <c r="E88" s="392"/>
      <c r="F88" s="392"/>
      <c r="G88" s="392"/>
      <c r="H88" s="392"/>
      <c r="I88" s="392"/>
      <c r="J88" s="392"/>
      <c r="K88" s="392"/>
      <c r="L88" s="393"/>
    </row>
    <row r="89" spans="2:12">
      <c r="B89" s="378"/>
      <c r="C89" s="420"/>
      <c r="D89" s="394"/>
      <c r="E89" s="395"/>
      <c r="F89" s="395"/>
      <c r="G89" s="395"/>
      <c r="H89" s="395"/>
      <c r="I89" s="395"/>
      <c r="J89" s="395"/>
      <c r="K89" s="395"/>
      <c r="L89" s="396"/>
    </row>
    <row r="90" spans="2:12">
      <c r="B90" s="378"/>
      <c r="C90" s="421"/>
      <c r="D90" s="397"/>
      <c r="E90" s="398"/>
      <c r="F90" s="398"/>
      <c r="G90" s="398"/>
      <c r="H90" s="398"/>
      <c r="I90" s="398"/>
      <c r="J90" s="398"/>
      <c r="K90" s="398"/>
      <c r="L90" s="399"/>
    </row>
    <row r="91" spans="2:12">
      <c r="B91" s="378"/>
      <c r="C91" s="419">
        <v>2.6</v>
      </c>
      <c r="D91" s="391" t="s">
        <v>377</v>
      </c>
      <c r="E91" s="392"/>
      <c r="F91" s="392"/>
      <c r="G91" s="392"/>
      <c r="H91" s="392"/>
      <c r="I91" s="392"/>
      <c r="J91" s="392"/>
      <c r="K91" s="392"/>
      <c r="L91" s="393"/>
    </row>
    <row r="92" spans="2:12">
      <c r="B92" s="378"/>
      <c r="C92" s="420"/>
      <c r="D92" s="394"/>
      <c r="E92" s="395"/>
      <c r="F92" s="395"/>
      <c r="G92" s="395"/>
      <c r="H92" s="395"/>
      <c r="I92" s="395"/>
      <c r="J92" s="395"/>
      <c r="K92" s="395"/>
      <c r="L92" s="396"/>
    </row>
    <row r="93" spans="2:12">
      <c r="B93" s="378"/>
      <c r="C93" s="421"/>
      <c r="D93" s="397"/>
      <c r="E93" s="398"/>
      <c r="F93" s="398"/>
      <c r="G93" s="398"/>
      <c r="H93" s="398"/>
      <c r="I93" s="398"/>
      <c r="J93" s="398"/>
      <c r="K93" s="398"/>
      <c r="L93" s="399"/>
    </row>
    <row r="94" spans="2:12">
      <c r="B94" s="378"/>
      <c r="C94" s="419">
        <v>2.7</v>
      </c>
      <c r="D94" s="391" t="s">
        <v>376</v>
      </c>
      <c r="E94" s="392"/>
      <c r="F94" s="392"/>
      <c r="G94" s="392"/>
      <c r="H94" s="392"/>
      <c r="I94" s="392"/>
      <c r="J94" s="392"/>
      <c r="K94" s="392"/>
      <c r="L94" s="393"/>
    </row>
    <row r="95" spans="2:12">
      <c r="B95" s="378"/>
      <c r="C95" s="420"/>
      <c r="D95" s="394"/>
      <c r="E95" s="395"/>
      <c r="F95" s="395"/>
      <c r="G95" s="395"/>
      <c r="H95" s="395"/>
      <c r="I95" s="395"/>
      <c r="J95" s="395"/>
      <c r="K95" s="395"/>
      <c r="L95" s="396"/>
    </row>
    <row r="96" spans="2:12">
      <c r="B96" s="378"/>
      <c r="C96" s="421"/>
      <c r="D96" s="397"/>
      <c r="E96" s="398"/>
      <c r="F96" s="398"/>
      <c r="G96" s="398"/>
      <c r="H96" s="398"/>
      <c r="I96" s="398"/>
      <c r="J96" s="398"/>
      <c r="K96" s="398"/>
      <c r="L96" s="399"/>
    </row>
    <row r="97" spans="1:12">
      <c r="B97" s="378"/>
      <c r="C97" s="419">
        <v>2.8</v>
      </c>
      <c r="D97" s="391" t="s">
        <v>378</v>
      </c>
      <c r="E97" s="392"/>
      <c r="F97" s="392"/>
      <c r="G97" s="392"/>
      <c r="H97" s="392"/>
      <c r="I97" s="392"/>
      <c r="J97" s="392"/>
      <c r="K97" s="392"/>
      <c r="L97" s="393"/>
    </row>
    <row r="98" spans="1:12">
      <c r="B98" s="378"/>
      <c r="C98" s="420"/>
      <c r="D98" s="394"/>
      <c r="E98" s="395"/>
      <c r="F98" s="395"/>
      <c r="G98" s="395"/>
      <c r="H98" s="395"/>
      <c r="I98" s="395"/>
      <c r="J98" s="395"/>
      <c r="K98" s="395"/>
      <c r="L98" s="396"/>
    </row>
    <row r="99" spans="1:12">
      <c r="B99" s="378"/>
      <c r="C99" s="421"/>
      <c r="D99" s="397"/>
      <c r="E99" s="398"/>
      <c r="F99" s="398"/>
      <c r="G99" s="398"/>
      <c r="H99" s="398"/>
      <c r="I99" s="398"/>
      <c r="J99" s="398"/>
      <c r="K99" s="398"/>
      <c r="L99" s="399"/>
    </row>
    <row r="100" spans="1:12" s="110" customFormat="1">
      <c r="A100" s="109"/>
      <c r="B100" s="378"/>
      <c r="C100" s="419">
        <v>2.9</v>
      </c>
      <c r="D100" s="391" t="s">
        <v>384</v>
      </c>
      <c r="E100" s="392"/>
      <c r="F100" s="392"/>
      <c r="G100" s="392"/>
      <c r="H100" s="392"/>
      <c r="I100" s="392"/>
      <c r="J100" s="392"/>
      <c r="K100" s="392"/>
      <c r="L100" s="393"/>
    </row>
    <row r="101" spans="1:12" s="110" customFormat="1">
      <c r="A101" s="109"/>
      <c r="B101" s="378"/>
      <c r="C101" s="420"/>
      <c r="D101" s="394"/>
      <c r="E101" s="395"/>
      <c r="F101" s="395"/>
      <c r="G101" s="395"/>
      <c r="H101" s="395"/>
      <c r="I101" s="395"/>
      <c r="J101" s="395"/>
      <c r="K101" s="395"/>
      <c r="L101" s="396"/>
    </row>
    <row r="102" spans="1:12" s="110" customFormat="1">
      <c r="A102" s="109"/>
      <c r="B102" s="378"/>
      <c r="C102" s="421"/>
      <c r="D102" s="397"/>
      <c r="E102" s="398"/>
      <c r="F102" s="398"/>
      <c r="G102" s="398"/>
      <c r="H102" s="398"/>
      <c r="I102" s="398"/>
      <c r="J102" s="398"/>
      <c r="K102" s="398"/>
      <c r="L102" s="399"/>
    </row>
    <row r="103" spans="1:12" ht="13.5" customHeight="1">
      <c r="B103" s="378"/>
      <c r="C103" s="422" t="s">
        <v>632</v>
      </c>
      <c r="D103" s="391" t="s">
        <v>389</v>
      </c>
      <c r="E103" s="392"/>
      <c r="F103" s="392"/>
      <c r="G103" s="392"/>
      <c r="H103" s="392"/>
      <c r="I103" s="392"/>
      <c r="J103" s="392"/>
      <c r="K103" s="392"/>
      <c r="L103" s="393"/>
    </row>
    <row r="104" spans="1:12">
      <c r="B104" s="378"/>
      <c r="C104" s="423"/>
      <c r="D104" s="394"/>
      <c r="E104" s="395"/>
      <c r="F104" s="395"/>
      <c r="G104" s="395"/>
      <c r="H104" s="395"/>
      <c r="I104" s="395"/>
      <c r="J104" s="395"/>
      <c r="K104" s="395"/>
      <c r="L104" s="396"/>
    </row>
    <row r="105" spans="1:12">
      <c r="B105" s="378"/>
      <c r="C105" s="424"/>
      <c r="D105" s="397"/>
      <c r="E105" s="398"/>
      <c r="F105" s="398"/>
      <c r="G105" s="398"/>
      <c r="H105" s="398"/>
      <c r="I105" s="398"/>
      <c r="J105" s="398"/>
      <c r="K105" s="398"/>
      <c r="L105" s="399"/>
    </row>
    <row r="106" spans="1:12" ht="27" customHeight="1">
      <c r="B106" s="378" t="s">
        <v>364</v>
      </c>
      <c r="C106" s="419">
        <v>3.1</v>
      </c>
      <c r="D106" s="391" t="s">
        <v>380</v>
      </c>
      <c r="E106" s="392"/>
      <c r="F106" s="392"/>
      <c r="G106" s="392"/>
      <c r="H106" s="392"/>
      <c r="I106" s="392"/>
      <c r="J106" s="392"/>
      <c r="K106" s="392"/>
      <c r="L106" s="393"/>
    </row>
    <row r="107" spans="1:12">
      <c r="B107" s="378"/>
      <c r="C107" s="420"/>
      <c r="D107" s="394"/>
      <c r="E107" s="395"/>
      <c r="F107" s="395"/>
      <c r="G107" s="395"/>
      <c r="H107" s="395"/>
      <c r="I107" s="395"/>
      <c r="J107" s="395"/>
      <c r="K107" s="395"/>
      <c r="L107" s="396"/>
    </row>
    <row r="108" spans="1:12">
      <c r="B108" s="378"/>
      <c r="C108" s="421"/>
      <c r="D108" s="397"/>
      <c r="E108" s="398"/>
      <c r="F108" s="398"/>
      <c r="G108" s="398"/>
      <c r="H108" s="398"/>
      <c r="I108" s="398"/>
      <c r="J108" s="398"/>
      <c r="K108" s="398"/>
      <c r="L108" s="399"/>
    </row>
    <row r="109" spans="1:12">
      <c r="B109" s="378"/>
      <c r="C109" s="419">
        <v>3.2</v>
      </c>
      <c r="D109" s="391" t="s">
        <v>381</v>
      </c>
      <c r="E109" s="392"/>
      <c r="F109" s="392"/>
      <c r="G109" s="392"/>
      <c r="H109" s="392"/>
      <c r="I109" s="392"/>
      <c r="J109" s="392"/>
      <c r="K109" s="392"/>
      <c r="L109" s="393"/>
    </row>
    <row r="110" spans="1:12">
      <c r="B110" s="378"/>
      <c r="C110" s="420"/>
      <c r="D110" s="394"/>
      <c r="E110" s="395"/>
      <c r="F110" s="395"/>
      <c r="G110" s="395"/>
      <c r="H110" s="395"/>
      <c r="I110" s="395"/>
      <c r="J110" s="395"/>
      <c r="K110" s="395"/>
      <c r="L110" s="396"/>
    </row>
    <row r="111" spans="1:12">
      <c r="B111" s="378"/>
      <c r="C111" s="421"/>
      <c r="D111" s="397"/>
      <c r="E111" s="398"/>
      <c r="F111" s="398"/>
      <c r="G111" s="398"/>
      <c r="H111" s="398"/>
      <c r="I111" s="398"/>
      <c r="J111" s="398"/>
      <c r="K111" s="398"/>
      <c r="L111" s="399"/>
    </row>
    <row r="112" spans="1:12">
      <c r="B112" s="378"/>
      <c r="C112" s="419">
        <v>3.3</v>
      </c>
      <c r="D112" s="391" t="s">
        <v>385</v>
      </c>
      <c r="E112" s="392"/>
      <c r="F112" s="392"/>
      <c r="G112" s="392"/>
      <c r="H112" s="392"/>
      <c r="I112" s="392"/>
      <c r="J112" s="392"/>
      <c r="K112" s="392"/>
      <c r="L112" s="393"/>
    </row>
    <row r="113" spans="2:12">
      <c r="B113" s="378"/>
      <c r="C113" s="420"/>
      <c r="D113" s="394"/>
      <c r="E113" s="395"/>
      <c r="F113" s="395"/>
      <c r="G113" s="395"/>
      <c r="H113" s="395"/>
      <c r="I113" s="395"/>
      <c r="J113" s="395"/>
      <c r="K113" s="395"/>
      <c r="L113" s="396"/>
    </row>
    <row r="114" spans="2:12">
      <c r="B114" s="378"/>
      <c r="C114" s="421"/>
      <c r="D114" s="397"/>
      <c r="E114" s="398"/>
      <c r="F114" s="398"/>
      <c r="G114" s="398"/>
      <c r="H114" s="398"/>
      <c r="I114" s="398"/>
      <c r="J114" s="398"/>
      <c r="K114" s="398"/>
      <c r="L114" s="399"/>
    </row>
    <row r="115" spans="2:12" ht="13.5" customHeight="1">
      <c r="B115" s="378" t="s">
        <v>365</v>
      </c>
      <c r="C115" s="419">
        <v>4.0999999999999996</v>
      </c>
      <c r="D115" s="391" t="s">
        <v>457</v>
      </c>
      <c r="E115" s="392"/>
      <c r="F115" s="392"/>
      <c r="G115" s="392"/>
      <c r="H115" s="392"/>
      <c r="I115" s="392"/>
      <c r="J115" s="392"/>
      <c r="K115" s="392"/>
      <c r="L115" s="393"/>
    </row>
    <row r="116" spans="2:12">
      <c r="B116" s="378"/>
      <c r="C116" s="420"/>
      <c r="D116" s="394"/>
      <c r="E116" s="395"/>
      <c r="F116" s="395"/>
      <c r="G116" s="395"/>
      <c r="H116" s="395"/>
      <c r="I116" s="395"/>
      <c r="J116" s="395"/>
      <c r="K116" s="395"/>
      <c r="L116" s="396"/>
    </row>
    <row r="117" spans="2:12">
      <c r="B117" s="378"/>
      <c r="C117" s="421"/>
      <c r="D117" s="397"/>
      <c r="E117" s="398"/>
      <c r="F117" s="398"/>
      <c r="G117" s="398"/>
      <c r="H117" s="398"/>
      <c r="I117" s="398"/>
      <c r="J117" s="398"/>
      <c r="K117" s="398"/>
      <c r="L117" s="399"/>
    </row>
    <row r="118" spans="2:12" ht="13.5" customHeight="1">
      <c r="B118" s="378"/>
      <c r="C118" s="419">
        <v>4.2</v>
      </c>
      <c r="D118" s="391" t="s">
        <v>386</v>
      </c>
      <c r="E118" s="392"/>
      <c r="F118" s="392"/>
      <c r="G118" s="392"/>
      <c r="H118" s="392"/>
      <c r="I118" s="392"/>
      <c r="J118" s="392"/>
      <c r="K118" s="392"/>
      <c r="L118" s="393"/>
    </row>
    <row r="119" spans="2:12">
      <c r="B119" s="378"/>
      <c r="C119" s="420"/>
      <c r="D119" s="394"/>
      <c r="E119" s="395"/>
      <c r="F119" s="395"/>
      <c r="G119" s="395"/>
      <c r="H119" s="395"/>
      <c r="I119" s="395"/>
      <c r="J119" s="395"/>
      <c r="K119" s="395"/>
      <c r="L119" s="396"/>
    </row>
    <row r="120" spans="2:12">
      <c r="B120" s="378"/>
      <c r="C120" s="421"/>
      <c r="D120" s="397"/>
      <c r="E120" s="398"/>
      <c r="F120" s="398"/>
      <c r="G120" s="398"/>
      <c r="H120" s="398"/>
      <c r="I120" s="398"/>
      <c r="J120" s="398"/>
      <c r="K120" s="398"/>
      <c r="L120" s="399"/>
    </row>
    <row r="121" spans="2:12" ht="13.5" customHeight="1">
      <c r="B121" s="378"/>
      <c r="C121" s="419">
        <v>4.3</v>
      </c>
      <c r="D121" s="391" t="s">
        <v>455</v>
      </c>
      <c r="E121" s="392"/>
      <c r="F121" s="392"/>
      <c r="G121" s="392"/>
      <c r="H121" s="392"/>
      <c r="I121" s="392"/>
      <c r="J121" s="392"/>
      <c r="K121" s="392"/>
      <c r="L121" s="393"/>
    </row>
    <row r="122" spans="2:12">
      <c r="B122" s="378"/>
      <c r="C122" s="420"/>
      <c r="D122" s="394"/>
      <c r="E122" s="395"/>
      <c r="F122" s="395"/>
      <c r="G122" s="395"/>
      <c r="H122" s="395"/>
      <c r="I122" s="395"/>
      <c r="J122" s="395"/>
      <c r="K122" s="395"/>
      <c r="L122" s="396"/>
    </row>
    <row r="123" spans="2:12">
      <c r="B123" s="378"/>
      <c r="C123" s="421"/>
      <c r="D123" s="397"/>
      <c r="E123" s="398"/>
      <c r="F123" s="398"/>
      <c r="G123" s="398"/>
      <c r="H123" s="398"/>
      <c r="I123" s="398"/>
      <c r="J123" s="398"/>
      <c r="K123" s="398"/>
      <c r="L123" s="399"/>
    </row>
    <row r="124" spans="2:12" ht="13.5" customHeight="1">
      <c r="B124" s="378"/>
      <c r="C124" s="419">
        <v>4.4000000000000004</v>
      </c>
      <c r="D124" s="391" t="s">
        <v>383</v>
      </c>
      <c r="E124" s="392"/>
      <c r="F124" s="392"/>
      <c r="G124" s="392"/>
      <c r="H124" s="392"/>
      <c r="I124" s="392"/>
      <c r="J124" s="392"/>
      <c r="K124" s="392"/>
      <c r="L124" s="393"/>
    </row>
    <row r="125" spans="2:12">
      <c r="B125" s="378"/>
      <c r="C125" s="420"/>
      <c r="D125" s="394"/>
      <c r="E125" s="395"/>
      <c r="F125" s="395"/>
      <c r="G125" s="395"/>
      <c r="H125" s="395"/>
      <c r="I125" s="395"/>
      <c r="J125" s="395"/>
      <c r="K125" s="395"/>
      <c r="L125" s="396"/>
    </row>
    <row r="126" spans="2:12">
      <c r="B126" s="378"/>
      <c r="C126" s="421"/>
      <c r="D126" s="397"/>
      <c r="E126" s="398"/>
      <c r="F126" s="398"/>
      <c r="G126" s="398"/>
      <c r="H126" s="398"/>
      <c r="I126" s="398"/>
      <c r="J126" s="398"/>
      <c r="K126" s="398"/>
      <c r="L126" s="399"/>
    </row>
    <row r="127" spans="2:12" ht="13.5" customHeight="1">
      <c r="B127" s="378"/>
      <c r="C127" s="419">
        <v>4.5</v>
      </c>
      <c r="D127" s="391" t="s">
        <v>387</v>
      </c>
      <c r="E127" s="392"/>
      <c r="F127" s="392"/>
      <c r="G127" s="392"/>
      <c r="H127" s="392"/>
      <c r="I127" s="392"/>
      <c r="J127" s="392"/>
      <c r="K127" s="392"/>
      <c r="L127" s="393"/>
    </row>
    <row r="128" spans="2:12">
      <c r="B128" s="378"/>
      <c r="C128" s="420"/>
      <c r="D128" s="394"/>
      <c r="E128" s="395"/>
      <c r="F128" s="395"/>
      <c r="G128" s="395"/>
      <c r="H128" s="395"/>
      <c r="I128" s="395"/>
      <c r="J128" s="395"/>
      <c r="K128" s="395"/>
      <c r="L128" s="396"/>
    </row>
    <row r="129" spans="2:12">
      <c r="B129" s="378"/>
      <c r="C129" s="421"/>
      <c r="D129" s="397"/>
      <c r="E129" s="398"/>
      <c r="F129" s="398"/>
      <c r="G129" s="398"/>
      <c r="H129" s="398"/>
      <c r="I129" s="398"/>
      <c r="J129" s="398"/>
      <c r="K129" s="398"/>
      <c r="L129" s="399"/>
    </row>
    <row r="130" spans="2:12" ht="13.5" customHeight="1">
      <c r="B130" s="378"/>
      <c r="C130" s="419">
        <v>4.5999999999999996</v>
      </c>
      <c r="D130" s="391" t="s">
        <v>395</v>
      </c>
      <c r="E130" s="392"/>
      <c r="F130" s="392"/>
      <c r="G130" s="392"/>
      <c r="H130" s="392"/>
      <c r="I130" s="392"/>
      <c r="J130" s="392"/>
      <c r="K130" s="392"/>
      <c r="L130" s="393"/>
    </row>
    <row r="131" spans="2:12">
      <c r="B131" s="378"/>
      <c r="C131" s="420"/>
      <c r="D131" s="394"/>
      <c r="E131" s="395"/>
      <c r="F131" s="395"/>
      <c r="G131" s="395"/>
      <c r="H131" s="395"/>
      <c r="I131" s="395"/>
      <c r="J131" s="395"/>
      <c r="K131" s="395"/>
      <c r="L131" s="396"/>
    </row>
    <row r="132" spans="2:12">
      <c r="B132" s="378"/>
      <c r="C132" s="421"/>
      <c r="D132" s="397"/>
      <c r="E132" s="398"/>
      <c r="F132" s="398"/>
      <c r="G132" s="398"/>
      <c r="H132" s="398"/>
      <c r="I132" s="398"/>
      <c r="J132" s="398"/>
      <c r="K132" s="398"/>
      <c r="L132" s="399"/>
    </row>
    <row r="133" spans="2:12" ht="13.5" customHeight="1">
      <c r="B133" s="378"/>
      <c r="C133" s="419">
        <v>4.7</v>
      </c>
      <c r="D133" s="391" t="s">
        <v>393</v>
      </c>
      <c r="E133" s="392"/>
      <c r="F133" s="392"/>
      <c r="G133" s="392"/>
      <c r="H133" s="392"/>
      <c r="I133" s="392"/>
      <c r="J133" s="392"/>
      <c r="K133" s="392"/>
      <c r="L133" s="393"/>
    </row>
    <row r="134" spans="2:12">
      <c r="B134" s="378"/>
      <c r="C134" s="420"/>
      <c r="D134" s="394"/>
      <c r="E134" s="395"/>
      <c r="F134" s="395"/>
      <c r="G134" s="395"/>
      <c r="H134" s="395"/>
      <c r="I134" s="395"/>
      <c r="J134" s="395"/>
      <c r="K134" s="395"/>
      <c r="L134" s="396"/>
    </row>
    <row r="135" spans="2:12">
      <c r="B135" s="378"/>
      <c r="C135" s="421"/>
      <c r="D135" s="397"/>
      <c r="E135" s="398"/>
      <c r="F135" s="398"/>
      <c r="G135" s="398"/>
      <c r="H135" s="398"/>
      <c r="I135" s="398"/>
      <c r="J135" s="398"/>
      <c r="K135" s="398"/>
      <c r="L135" s="399"/>
    </row>
    <row r="136" spans="2:12" ht="13.5" customHeight="1">
      <c r="B136" s="378"/>
      <c r="C136" s="419">
        <v>4.8</v>
      </c>
      <c r="D136" s="391" t="s">
        <v>394</v>
      </c>
      <c r="E136" s="392"/>
      <c r="F136" s="392"/>
      <c r="G136" s="392"/>
      <c r="H136" s="392"/>
      <c r="I136" s="392"/>
      <c r="J136" s="392"/>
      <c r="K136" s="392"/>
      <c r="L136" s="393"/>
    </row>
    <row r="137" spans="2:12">
      <c r="B137" s="378"/>
      <c r="C137" s="420"/>
      <c r="D137" s="394"/>
      <c r="E137" s="395"/>
      <c r="F137" s="395"/>
      <c r="G137" s="395"/>
      <c r="H137" s="395"/>
      <c r="I137" s="395"/>
      <c r="J137" s="395"/>
      <c r="K137" s="395"/>
      <c r="L137" s="396"/>
    </row>
    <row r="138" spans="2:12">
      <c r="B138" s="378"/>
      <c r="C138" s="421"/>
      <c r="D138" s="397"/>
      <c r="E138" s="398"/>
      <c r="F138" s="398"/>
      <c r="G138" s="398"/>
      <c r="H138" s="398"/>
      <c r="I138" s="398"/>
      <c r="J138" s="398"/>
      <c r="K138" s="398"/>
      <c r="L138" s="399"/>
    </row>
    <row r="139" spans="2:12" ht="13.5" customHeight="1">
      <c r="B139" s="378"/>
      <c r="C139" s="419">
        <v>4.9000000000000004</v>
      </c>
      <c r="D139" s="391" t="s">
        <v>388</v>
      </c>
      <c r="E139" s="392"/>
      <c r="F139" s="392"/>
      <c r="G139" s="392"/>
      <c r="H139" s="392"/>
      <c r="I139" s="392"/>
      <c r="J139" s="392"/>
      <c r="K139" s="392"/>
      <c r="L139" s="393"/>
    </row>
    <row r="140" spans="2:12">
      <c r="B140" s="378"/>
      <c r="C140" s="420"/>
      <c r="D140" s="394"/>
      <c r="E140" s="395"/>
      <c r="F140" s="395"/>
      <c r="G140" s="395"/>
      <c r="H140" s="395"/>
      <c r="I140" s="395"/>
      <c r="J140" s="395"/>
      <c r="K140" s="395"/>
      <c r="L140" s="396"/>
    </row>
    <row r="141" spans="2:12">
      <c r="B141" s="378"/>
      <c r="C141" s="421"/>
      <c r="D141" s="397"/>
      <c r="E141" s="398"/>
      <c r="F141" s="398"/>
      <c r="G141" s="398"/>
      <c r="H141" s="398"/>
      <c r="I141" s="398"/>
      <c r="J141" s="398"/>
      <c r="K141" s="398"/>
      <c r="L141" s="399"/>
    </row>
    <row r="142" spans="2:12" ht="13.5" customHeight="1">
      <c r="B142" s="378"/>
      <c r="C142" s="422" t="s">
        <v>458</v>
      </c>
      <c r="D142" s="391" t="s">
        <v>540</v>
      </c>
      <c r="E142" s="392"/>
      <c r="F142" s="392"/>
      <c r="G142" s="392"/>
      <c r="H142" s="392"/>
      <c r="I142" s="392"/>
      <c r="J142" s="392"/>
      <c r="K142" s="392"/>
      <c r="L142" s="393"/>
    </row>
    <row r="143" spans="2:12">
      <c r="B143" s="378"/>
      <c r="C143" s="423"/>
      <c r="D143" s="394"/>
      <c r="E143" s="395"/>
      <c r="F143" s="395"/>
      <c r="G143" s="395"/>
      <c r="H143" s="395"/>
      <c r="I143" s="395"/>
      <c r="J143" s="395"/>
      <c r="K143" s="395"/>
      <c r="L143" s="396"/>
    </row>
    <row r="144" spans="2:12">
      <c r="B144" s="378"/>
      <c r="C144" s="424"/>
      <c r="D144" s="397"/>
      <c r="E144" s="398"/>
      <c r="F144" s="398"/>
      <c r="G144" s="398"/>
      <c r="H144" s="398"/>
      <c r="I144" s="398"/>
      <c r="J144" s="398"/>
      <c r="K144" s="398"/>
      <c r="L144" s="399"/>
    </row>
    <row r="145" spans="2:12" ht="13.5" customHeight="1">
      <c r="B145" s="378"/>
      <c r="C145" s="419">
        <v>4.1100000000000003</v>
      </c>
      <c r="D145" s="391" t="s">
        <v>456</v>
      </c>
      <c r="E145" s="392"/>
      <c r="F145" s="392"/>
      <c r="G145" s="392"/>
      <c r="H145" s="392"/>
      <c r="I145" s="392"/>
      <c r="J145" s="392"/>
      <c r="K145" s="392"/>
      <c r="L145" s="393"/>
    </row>
    <row r="146" spans="2:12">
      <c r="B146" s="378"/>
      <c r="C146" s="420"/>
      <c r="D146" s="394"/>
      <c r="E146" s="395"/>
      <c r="F146" s="395"/>
      <c r="G146" s="395"/>
      <c r="H146" s="395"/>
      <c r="I146" s="395"/>
      <c r="J146" s="395"/>
      <c r="K146" s="395"/>
      <c r="L146" s="396"/>
    </row>
    <row r="147" spans="2:12">
      <c r="B147" s="378"/>
      <c r="C147" s="421"/>
      <c r="D147" s="397"/>
      <c r="E147" s="398"/>
      <c r="F147" s="398"/>
      <c r="G147" s="398"/>
      <c r="H147" s="398"/>
      <c r="I147" s="398"/>
      <c r="J147" s="398"/>
      <c r="K147" s="398"/>
      <c r="L147" s="399"/>
    </row>
    <row r="148" spans="2:12" ht="13.5" customHeight="1">
      <c r="B148" s="378"/>
      <c r="C148" s="419">
        <v>4.12</v>
      </c>
      <c r="D148" s="391" t="s">
        <v>390</v>
      </c>
      <c r="E148" s="392"/>
      <c r="F148" s="392"/>
      <c r="G148" s="392"/>
      <c r="H148" s="392"/>
      <c r="I148" s="392"/>
      <c r="J148" s="392"/>
      <c r="K148" s="392"/>
      <c r="L148" s="393"/>
    </row>
    <row r="149" spans="2:12">
      <c r="B149" s="378"/>
      <c r="C149" s="420"/>
      <c r="D149" s="394"/>
      <c r="E149" s="395"/>
      <c r="F149" s="395"/>
      <c r="G149" s="395"/>
      <c r="H149" s="395"/>
      <c r="I149" s="395"/>
      <c r="J149" s="395"/>
      <c r="K149" s="395"/>
      <c r="L149" s="396"/>
    </row>
    <row r="150" spans="2:12">
      <c r="B150" s="378"/>
      <c r="C150" s="421"/>
      <c r="D150" s="397"/>
      <c r="E150" s="398"/>
      <c r="F150" s="398"/>
      <c r="G150" s="398"/>
      <c r="H150" s="398"/>
      <c r="I150" s="398"/>
      <c r="J150" s="398"/>
      <c r="K150" s="398"/>
      <c r="L150" s="399"/>
    </row>
    <row r="151" spans="2:12" ht="13.5" customHeight="1">
      <c r="B151" s="378"/>
      <c r="C151" s="419">
        <v>4.13</v>
      </c>
      <c r="D151" s="391" t="s">
        <v>391</v>
      </c>
      <c r="E151" s="392"/>
      <c r="F151" s="392"/>
      <c r="G151" s="392"/>
      <c r="H151" s="392"/>
      <c r="I151" s="392"/>
      <c r="J151" s="392"/>
      <c r="K151" s="392"/>
      <c r="L151" s="393"/>
    </row>
    <row r="152" spans="2:12">
      <c r="B152" s="378"/>
      <c r="C152" s="420"/>
      <c r="D152" s="394"/>
      <c r="E152" s="395"/>
      <c r="F152" s="395"/>
      <c r="G152" s="395"/>
      <c r="H152" s="395"/>
      <c r="I152" s="395"/>
      <c r="J152" s="395"/>
      <c r="K152" s="395"/>
      <c r="L152" s="396"/>
    </row>
    <row r="153" spans="2:12">
      <c r="B153" s="378"/>
      <c r="C153" s="421"/>
      <c r="D153" s="397"/>
      <c r="E153" s="398"/>
      <c r="F153" s="398"/>
      <c r="G153" s="398"/>
      <c r="H153" s="398"/>
      <c r="I153" s="398"/>
      <c r="J153" s="398"/>
      <c r="K153" s="398"/>
      <c r="L153" s="399"/>
    </row>
    <row r="154" spans="2:12" ht="13.5" customHeight="1">
      <c r="B154" s="378"/>
      <c r="C154" s="419">
        <v>4.1399999999999997</v>
      </c>
      <c r="D154" s="391" t="s">
        <v>392</v>
      </c>
      <c r="E154" s="392"/>
      <c r="F154" s="392"/>
      <c r="G154" s="392"/>
      <c r="H154" s="392"/>
      <c r="I154" s="392"/>
      <c r="J154" s="392"/>
      <c r="K154" s="392"/>
      <c r="L154" s="393"/>
    </row>
    <row r="155" spans="2:12">
      <c r="B155" s="378"/>
      <c r="C155" s="420"/>
      <c r="D155" s="394"/>
      <c r="E155" s="395"/>
      <c r="F155" s="395"/>
      <c r="G155" s="395"/>
      <c r="H155" s="395"/>
      <c r="I155" s="395"/>
      <c r="J155" s="395"/>
      <c r="K155" s="395"/>
      <c r="L155" s="396"/>
    </row>
    <row r="156" spans="2:12">
      <c r="B156" s="378"/>
      <c r="C156" s="421"/>
      <c r="D156" s="397"/>
      <c r="E156" s="398"/>
      <c r="F156" s="398"/>
      <c r="G156" s="398"/>
      <c r="H156" s="398"/>
      <c r="I156" s="398"/>
      <c r="J156" s="398"/>
      <c r="K156" s="398"/>
      <c r="L156" s="399"/>
    </row>
    <row r="157" spans="2:12" ht="13.5" customHeight="1">
      <c r="B157" s="378"/>
      <c r="C157" s="419">
        <v>4.1500000000000004</v>
      </c>
      <c r="D157" s="391" t="s">
        <v>389</v>
      </c>
      <c r="E157" s="392"/>
      <c r="F157" s="392"/>
      <c r="G157" s="392"/>
      <c r="H157" s="392"/>
      <c r="I157" s="392"/>
      <c r="J157" s="392"/>
      <c r="K157" s="392"/>
      <c r="L157" s="393"/>
    </row>
    <row r="158" spans="2:12">
      <c r="B158" s="378"/>
      <c r="C158" s="420"/>
      <c r="D158" s="394"/>
      <c r="E158" s="395"/>
      <c r="F158" s="395"/>
      <c r="G158" s="395"/>
      <c r="H158" s="395"/>
      <c r="I158" s="395"/>
      <c r="J158" s="395"/>
      <c r="K158" s="395"/>
      <c r="L158" s="396"/>
    </row>
    <row r="159" spans="2:12">
      <c r="B159" s="378"/>
      <c r="C159" s="421"/>
      <c r="D159" s="397"/>
      <c r="E159" s="398"/>
      <c r="F159" s="398"/>
      <c r="G159" s="398"/>
      <c r="H159" s="398"/>
      <c r="I159" s="398"/>
      <c r="J159" s="398"/>
      <c r="K159" s="398"/>
      <c r="L159" s="399"/>
    </row>
  </sheetData>
  <mergeCells count="123">
    <mergeCell ref="B6:J6"/>
    <mergeCell ref="K6:L6"/>
    <mergeCell ref="C100:C102"/>
    <mergeCell ref="D100:L102"/>
    <mergeCell ref="D154:L156"/>
    <mergeCell ref="C136:C138"/>
    <mergeCell ref="D136:L138"/>
    <mergeCell ref="C139:C141"/>
    <mergeCell ref="D139:L141"/>
    <mergeCell ref="C145:C147"/>
    <mergeCell ref="D145:L147"/>
    <mergeCell ref="C142:C144"/>
    <mergeCell ref="D142:L144"/>
    <mergeCell ref="C112:C114"/>
    <mergeCell ref="C127:C129"/>
    <mergeCell ref="D127:L129"/>
    <mergeCell ref="D112:L114"/>
    <mergeCell ref="B115:B159"/>
    <mergeCell ref="C115:C117"/>
    <mergeCell ref="D115:L117"/>
    <mergeCell ref="C118:C120"/>
    <mergeCell ref="D118:L120"/>
    <mergeCell ref="C121:C123"/>
    <mergeCell ref="D121:L123"/>
    <mergeCell ref="C124:C126"/>
    <mergeCell ref="D124:L126"/>
    <mergeCell ref="C157:C159"/>
    <mergeCell ref="D157:L159"/>
    <mergeCell ref="C148:C150"/>
    <mergeCell ref="D148:L150"/>
    <mergeCell ref="C151:C153"/>
    <mergeCell ref="C130:C132"/>
    <mergeCell ref="D130:L132"/>
    <mergeCell ref="C133:C135"/>
    <mergeCell ref="D133:L135"/>
    <mergeCell ref="D151:L153"/>
    <mergeCell ref="C154:C156"/>
    <mergeCell ref="C97:C99"/>
    <mergeCell ref="D97:L99"/>
    <mergeCell ref="B43:B75"/>
    <mergeCell ref="B76:B105"/>
    <mergeCell ref="C103:C105"/>
    <mergeCell ref="D103:L105"/>
    <mergeCell ref="C106:C108"/>
    <mergeCell ref="D106:L108"/>
    <mergeCell ref="C109:C111"/>
    <mergeCell ref="D109:L111"/>
    <mergeCell ref="D85:L87"/>
    <mergeCell ref="C88:C90"/>
    <mergeCell ref="D88:L90"/>
    <mergeCell ref="C91:C93"/>
    <mergeCell ref="D91:L93"/>
    <mergeCell ref="C94:C96"/>
    <mergeCell ref="D94:L96"/>
    <mergeCell ref="C76:C78"/>
    <mergeCell ref="D76:L78"/>
    <mergeCell ref="C79:C81"/>
    <mergeCell ref="D79:L81"/>
    <mergeCell ref="C82:C84"/>
    <mergeCell ref="D82:L84"/>
    <mergeCell ref="C85:C87"/>
    <mergeCell ref="C67:C69"/>
    <mergeCell ref="D67:L69"/>
    <mergeCell ref="C70:C72"/>
    <mergeCell ref="D70:L72"/>
    <mergeCell ref="C73:C75"/>
    <mergeCell ref="D73:L75"/>
    <mergeCell ref="D55:L57"/>
    <mergeCell ref="C58:C60"/>
    <mergeCell ref="D58:L60"/>
    <mergeCell ref="C61:C63"/>
    <mergeCell ref="D61:L63"/>
    <mergeCell ref="C64:C66"/>
    <mergeCell ref="D64:L66"/>
    <mergeCell ref="C43:C45"/>
    <mergeCell ref="D43:L45"/>
    <mergeCell ref="C46:C48"/>
    <mergeCell ref="D46:L48"/>
    <mergeCell ref="C49:C51"/>
    <mergeCell ref="D49:L51"/>
    <mergeCell ref="C52:C54"/>
    <mergeCell ref="D52:L54"/>
    <mergeCell ref="C55:C57"/>
    <mergeCell ref="D23:F27"/>
    <mergeCell ref="G23:H27"/>
    <mergeCell ref="I23:J27"/>
    <mergeCell ref="C33:C42"/>
    <mergeCell ref="D33:F42"/>
    <mergeCell ref="G33:H37"/>
    <mergeCell ref="I33:J37"/>
    <mergeCell ref="K33:L42"/>
    <mergeCell ref="G38:H42"/>
    <mergeCell ref="I38:J42"/>
    <mergeCell ref="K23:L27"/>
    <mergeCell ref="C28:C32"/>
    <mergeCell ref="D28:F32"/>
    <mergeCell ref="G28:H32"/>
    <mergeCell ref="I28:J32"/>
    <mergeCell ref="K28:L32"/>
    <mergeCell ref="B106:B114"/>
    <mergeCell ref="B1:L4"/>
    <mergeCell ref="B5:L5"/>
    <mergeCell ref="C7:F7"/>
    <mergeCell ref="G7:H7"/>
    <mergeCell ref="I7:J7"/>
    <mergeCell ref="K7:L7"/>
    <mergeCell ref="B8:B12"/>
    <mergeCell ref="C8:F12"/>
    <mergeCell ref="G8:H12"/>
    <mergeCell ref="I8:J12"/>
    <mergeCell ref="K8:L12"/>
    <mergeCell ref="B13:B17"/>
    <mergeCell ref="C13:F17"/>
    <mergeCell ref="G13:H17"/>
    <mergeCell ref="I13:J17"/>
    <mergeCell ref="K13:L17"/>
    <mergeCell ref="B18:B42"/>
    <mergeCell ref="C18:C22"/>
    <mergeCell ref="D18:F22"/>
    <mergeCell ref="G18:H22"/>
    <mergeCell ref="I18:J22"/>
    <mergeCell ref="K18:L22"/>
    <mergeCell ref="C23:C27"/>
  </mergeCells>
  <pageMargins left="0.75" right="0.75" top="1" bottom="1" header="0.5" footer="0.5"/>
  <pageSetup scale="53" orientation="portrait" horizontalDpi="300" verticalDpi="300" r:id="rId1"/>
  <headerFooter alignWithMargins="0"/>
  <ignoredErrors>
    <ignoredError sqref="C142 C103 C73 C70" numberStoredAsText="1"/>
  </ignoredError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K284"/>
  <sheetViews>
    <sheetView showGridLines="0" workbookViewId="0"/>
  </sheetViews>
  <sheetFormatPr baseColWidth="10" defaultColWidth="11.42578125" defaultRowHeight="18"/>
  <cols>
    <col min="1" max="1" width="29.42578125" style="51" customWidth="1"/>
    <col min="2" max="2" width="18.28515625" style="51" customWidth="1"/>
    <col min="3" max="3" width="17.28515625" style="51" customWidth="1"/>
    <col min="4" max="4" width="16.28515625" style="51" customWidth="1"/>
    <col min="5" max="5" width="16.7109375" style="51" customWidth="1"/>
    <col min="6" max="6" width="17.42578125" style="51" customWidth="1"/>
    <col min="7" max="7" width="18.42578125" style="51" customWidth="1"/>
    <col min="8" max="8" width="13.7109375" style="51" bestFit="1" customWidth="1"/>
    <col min="9" max="9" width="16.7109375" style="51" customWidth="1"/>
    <col min="10" max="16384" width="11.42578125" style="51"/>
  </cols>
  <sheetData>
    <row r="3" spans="1:11" ht="21.75">
      <c r="C3" s="477" t="s">
        <v>0</v>
      </c>
      <c r="D3" s="477"/>
      <c r="E3" s="477"/>
      <c r="F3" s="477"/>
      <c r="G3" s="477"/>
      <c r="H3" s="477"/>
      <c r="I3" s="477"/>
      <c r="J3" s="477"/>
      <c r="K3" s="477"/>
    </row>
    <row r="5" spans="1:11">
      <c r="A5" s="431" t="s">
        <v>210</v>
      </c>
      <c r="B5" s="432"/>
      <c r="C5" s="432"/>
      <c r="D5" s="432"/>
      <c r="E5" s="432"/>
      <c r="F5" s="432"/>
      <c r="G5" s="432"/>
      <c r="H5" s="432"/>
      <c r="I5" s="467"/>
    </row>
    <row r="6" spans="1:11">
      <c r="A6" s="52" t="s">
        <v>175</v>
      </c>
      <c r="B6" s="468" t="s">
        <v>283</v>
      </c>
      <c r="C6" s="468"/>
      <c r="D6" s="468"/>
      <c r="E6" s="468"/>
      <c r="F6" s="468"/>
      <c r="G6" s="468"/>
      <c r="H6" s="468"/>
      <c r="I6" s="468"/>
    </row>
    <row r="7" spans="1:11" ht="25.5" customHeight="1">
      <c r="A7" s="52" t="s">
        <v>176</v>
      </c>
      <c r="B7" s="430" t="s">
        <v>261</v>
      </c>
      <c r="C7" s="430"/>
      <c r="D7" s="430"/>
      <c r="E7" s="430"/>
      <c r="F7" s="430"/>
      <c r="G7" s="430"/>
      <c r="H7" s="430"/>
      <c r="I7" s="430"/>
    </row>
    <row r="8" spans="1:11" ht="6" customHeight="1">
      <c r="A8" s="53"/>
      <c r="B8" s="53"/>
      <c r="C8" s="53"/>
      <c r="D8" s="53"/>
      <c r="E8" s="53"/>
      <c r="F8" s="53"/>
      <c r="G8" s="53"/>
    </row>
    <row r="9" spans="1:11" s="54" customFormat="1">
      <c r="A9" s="431" t="s">
        <v>211</v>
      </c>
      <c r="B9" s="432"/>
      <c r="C9" s="432"/>
      <c r="D9" s="432"/>
      <c r="E9" s="432"/>
      <c r="F9" s="432"/>
      <c r="G9" s="432"/>
      <c r="H9" s="432"/>
      <c r="I9" s="432"/>
    </row>
    <row r="10" spans="1:11">
      <c r="A10" s="52" t="s">
        <v>177</v>
      </c>
      <c r="B10" s="469" t="s">
        <v>217</v>
      </c>
      <c r="C10" s="470"/>
      <c r="D10" s="470"/>
      <c r="E10" s="470"/>
      <c r="F10" s="470"/>
      <c r="G10" s="470"/>
      <c r="H10" s="470"/>
      <c r="I10" s="471"/>
    </row>
    <row r="11" spans="1:11">
      <c r="A11" s="55" t="s">
        <v>178</v>
      </c>
      <c r="B11" s="464" t="s">
        <v>218</v>
      </c>
      <c r="C11" s="464"/>
      <c r="D11" s="464"/>
      <c r="E11" s="464"/>
      <c r="F11" s="464"/>
      <c r="G11" s="464"/>
      <c r="H11" s="464"/>
      <c r="I11" s="464"/>
    </row>
    <row r="12" spans="1:11" ht="9.9499999999999993" customHeight="1"/>
    <row r="13" spans="1:11" s="54" customFormat="1">
      <c r="A13" s="431" t="s">
        <v>212</v>
      </c>
      <c r="B13" s="432"/>
      <c r="C13" s="432"/>
      <c r="D13" s="432"/>
      <c r="E13" s="432"/>
      <c r="F13" s="432"/>
      <c r="G13" s="432"/>
      <c r="H13" s="432"/>
      <c r="I13" s="432"/>
    </row>
    <row r="14" spans="1:11" ht="37.5" customHeight="1">
      <c r="A14" s="52" t="s">
        <v>179</v>
      </c>
      <c r="B14" s="457" t="s">
        <v>265</v>
      </c>
      <c r="C14" s="457"/>
      <c r="D14" s="457"/>
      <c r="E14" s="457"/>
      <c r="F14" s="457"/>
      <c r="G14" s="465" t="s">
        <v>180</v>
      </c>
      <c r="H14" s="466"/>
      <c r="I14" s="56" t="s">
        <v>284</v>
      </c>
    </row>
    <row r="15" spans="1:11" ht="37.5" customHeight="1">
      <c r="A15" s="52" t="s">
        <v>181</v>
      </c>
      <c r="B15" s="457" t="s">
        <v>293</v>
      </c>
      <c r="C15" s="457"/>
      <c r="D15" s="457"/>
      <c r="E15" s="457"/>
      <c r="F15" s="457"/>
      <c r="G15" s="465" t="s">
        <v>182</v>
      </c>
      <c r="H15" s="466"/>
      <c r="I15" s="57" t="s">
        <v>285</v>
      </c>
    </row>
    <row r="16" spans="1:11" ht="26.25" customHeight="1">
      <c r="A16" s="52" t="s">
        <v>183</v>
      </c>
      <c r="B16" s="459" t="s">
        <v>286</v>
      </c>
      <c r="C16" s="459"/>
      <c r="D16" s="459"/>
      <c r="E16" s="459"/>
      <c r="F16" s="459"/>
      <c r="G16" s="459"/>
      <c r="H16" s="459"/>
      <c r="I16" s="459"/>
    </row>
    <row r="17" spans="1:9" ht="26.25" customHeight="1">
      <c r="A17" s="52" t="s">
        <v>184</v>
      </c>
      <c r="B17" s="459" t="s">
        <v>292</v>
      </c>
      <c r="C17" s="459"/>
      <c r="D17" s="459"/>
      <c r="E17" s="459"/>
      <c r="F17" s="459"/>
      <c r="G17" s="459"/>
      <c r="H17" s="459"/>
      <c r="I17" s="459"/>
    </row>
    <row r="18" spans="1:9" ht="26.25" customHeight="1">
      <c r="A18" s="460" t="s">
        <v>185</v>
      </c>
      <c r="B18" s="478" t="s">
        <v>292</v>
      </c>
      <c r="C18" s="479"/>
      <c r="D18" s="479"/>
      <c r="E18" s="479"/>
      <c r="F18" s="479"/>
      <c r="G18" s="479"/>
      <c r="H18" s="479"/>
      <c r="I18" s="480"/>
    </row>
    <row r="19" spans="1:9" ht="26.25" customHeight="1">
      <c r="A19" s="461"/>
      <c r="B19" s="481"/>
      <c r="C19" s="482"/>
      <c r="D19" s="482"/>
      <c r="E19" s="482"/>
      <c r="F19" s="482"/>
      <c r="G19" s="482"/>
      <c r="H19" s="482"/>
      <c r="I19" s="483"/>
    </row>
    <row r="20" spans="1:9" ht="18" customHeight="1">
      <c r="A20" s="453" t="s">
        <v>188</v>
      </c>
      <c r="B20" s="456" t="s">
        <v>189</v>
      </c>
      <c r="C20" s="456"/>
      <c r="D20" s="456"/>
      <c r="E20" s="456"/>
      <c r="F20" s="456" t="s">
        <v>190</v>
      </c>
      <c r="G20" s="456"/>
      <c r="H20" s="456"/>
      <c r="I20" s="456"/>
    </row>
    <row r="21" spans="1:9" ht="21.75" customHeight="1">
      <c r="A21" s="454"/>
      <c r="B21" s="457" t="s">
        <v>346</v>
      </c>
      <c r="C21" s="457"/>
      <c r="D21" s="457"/>
      <c r="E21" s="457"/>
      <c r="F21" s="457" t="s">
        <v>301</v>
      </c>
      <c r="G21" s="457"/>
      <c r="H21" s="457"/>
      <c r="I21" s="457"/>
    </row>
    <row r="22" spans="1:9">
      <c r="A22" s="454"/>
      <c r="B22" s="457" t="s">
        <v>288</v>
      </c>
      <c r="C22" s="458"/>
      <c r="D22" s="458"/>
      <c r="E22" s="458"/>
      <c r="F22" s="457" t="s">
        <v>288</v>
      </c>
      <c r="G22" s="458"/>
      <c r="H22" s="458"/>
      <c r="I22" s="458"/>
    </row>
    <row r="23" spans="1:9">
      <c r="A23" s="454"/>
      <c r="B23" s="457" t="s">
        <v>289</v>
      </c>
      <c r="C23" s="458"/>
      <c r="D23" s="458"/>
      <c r="E23" s="458"/>
      <c r="F23" s="457" t="s">
        <v>289</v>
      </c>
      <c r="G23" s="458"/>
      <c r="H23" s="458"/>
      <c r="I23" s="458"/>
    </row>
    <row r="24" spans="1:9">
      <c r="A24" s="455"/>
      <c r="B24" s="457" t="s">
        <v>290</v>
      </c>
      <c r="C24" s="458"/>
      <c r="D24" s="458"/>
      <c r="E24" s="458"/>
      <c r="F24" s="457" t="s">
        <v>290</v>
      </c>
      <c r="G24" s="458"/>
      <c r="H24" s="458"/>
      <c r="I24" s="458"/>
    </row>
    <row r="25" spans="1:9" ht="9.9499999999999993" customHeight="1"/>
    <row r="26" spans="1:9" ht="21.75" customHeight="1">
      <c r="A26" s="441" t="s">
        <v>191</v>
      </c>
      <c r="B26" s="59" t="s">
        <v>60</v>
      </c>
      <c r="C26" s="59" t="s">
        <v>61</v>
      </c>
      <c r="D26" s="59" t="s">
        <v>192</v>
      </c>
      <c r="E26" s="59" t="s">
        <v>62</v>
      </c>
      <c r="F26" s="59" t="s">
        <v>63</v>
      </c>
      <c r="G26" s="60" t="s">
        <v>193</v>
      </c>
    </row>
    <row r="27" spans="1:9" ht="18.75" customHeight="1">
      <c r="A27" s="442"/>
      <c r="B27" s="61" t="s">
        <v>287</v>
      </c>
      <c r="C27" s="61" t="s">
        <v>287</v>
      </c>
      <c r="D27" s="61" t="s">
        <v>287</v>
      </c>
      <c r="E27" s="61" t="s">
        <v>287</v>
      </c>
      <c r="F27" s="61" t="s">
        <v>287</v>
      </c>
      <c r="G27" s="61" t="s">
        <v>287</v>
      </c>
    </row>
    <row r="28" spans="1:9" ht="57.75" customHeight="1">
      <c r="A28" s="62" t="s">
        <v>215</v>
      </c>
      <c r="B28" s="443" t="s">
        <v>749</v>
      </c>
      <c r="C28" s="444"/>
      <c r="D28" s="444"/>
      <c r="E28" s="444"/>
      <c r="F28" s="444"/>
      <c r="G28" s="445"/>
    </row>
    <row r="29" spans="1:9" ht="15" customHeight="1"/>
    <row r="30" spans="1:9" s="54" customFormat="1">
      <c r="A30" s="431" t="s">
        <v>213</v>
      </c>
      <c r="B30" s="432"/>
      <c r="C30" s="432"/>
      <c r="D30" s="432"/>
      <c r="E30" s="432"/>
      <c r="F30" s="432"/>
      <c r="G30" s="432"/>
      <c r="H30" s="432"/>
      <c r="I30" s="432"/>
    </row>
    <row r="31" spans="1:9">
      <c r="A31" s="446" t="s">
        <v>194</v>
      </c>
      <c r="B31" s="63" t="s">
        <v>65</v>
      </c>
      <c r="C31" s="64" t="s">
        <v>195</v>
      </c>
      <c r="D31" s="63" t="s">
        <v>66</v>
      </c>
      <c r="E31" s="63" t="s">
        <v>67</v>
      </c>
      <c r="F31" s="448" t="s">
        <v>196</v>
      </c>
      <c r="G31" s="449"/>
      <c r="H31" s="450" t="s">
        <v>295</v>
      </c>
      <c r="I31" s="451"/>
    </row>
    <row r="32" spans="1:9" ht="31.5" customHeight="1">
      <c r="A32" s="447"/>
      <c r="B32" s="65">
        <v>24</v>
      </c>
      <c r="C32" s="217" t="s">
        <v>286</v>
      </c>
      <c r="D32" s="65">
        <v>2021</v>
      </c>
      <c r="E32" s="65" t="s">
        <v>294</v>
      </c>
      <c r="F32" s="448" t="s">
        <v>197</v>
      </c>
      <c r="G32" s="449"/>
      <c r="H32" s="452" t="s">
        <v>309</v>
      </c>
      <c r="I32" s="452"/>
    </row>
    <row r="33" spans="1:9">
      <c r="A33" s="431" t="s">
        <v>214</v>
      </c>
      <c r="B33" s="432"/>
      <c r="C33" s="432"/>
      <c r="D33" s="432"/>
      <c r="E33" s="432"/>
      <c r="F33" s="432"/>
      <c r="G33" s="432"/>
      <c r="H33" s="432"/>
      <c r="I33" s="432"/>
    </row>
    <row r="34" spans="1:9">
      <c r="A34" s="66" t="s">
        <v>198</v>
      </c>
      <c r="B34" s="63">
        <v>2022</v>
      </c>
      <c r="C34" s="63" t="s">
        <v>199</v>
      </c>
      <c r="D34" s="63">
        <v>2024</v>
      </c>
      <c r="E34" s="63">
        <v>2025</v>
      </c>
      <c r="F34" s="63">
        <v>2026</v>
      </c>
      <c r="G34" s="63">
        <v>2027</v>
      </c>
      <c r="H34" s="438" t="s">
        <v>68</v>
      </c>
      <c r="I34" s="438"/>
    </row>
    <row r="35" spans="1:9">
      <c r="A35" s="66" t="s">
        <v>69</v>
      </c>
      <c r="B35" s="88">
        <v>24</v>
      </c>
      <c r="C35" s="88">
        <v>22</v>
      </c>
      <c r="D35" s="67">
        <v>22</v>
      </c>
      <c r="E35" s="67">
        <v>20</v>
      </c>
      <c r="F35" s="67">
        <v>20</v>
      </c>
      <c r="G35" s="67">
        <v>18</v>
      </c>
      <c r="H35" s="440"/>
      <c r="I35" s="440"/>
    </row>
    <row r="36" spans="1:9">
      <c r="A36" s="66" t="s">
        <v>200</v>
      </c>
      <c r="B36" s="67"/>
      <c r="C36" s="88"/>
      <c r="D36" s="69"/>
      <c r="E36" s="67"/>
      <c r="F36" s="67"/>
      <c r="G36" s="67"/>
      <c r="H36" s="440"/>
      <c r="I36" s="440"/>
    </row>
    <row r="37" spans="1:9">
      <c r="A37" s="66" t="s">
        <v>70</v>
      </c>
      <c r="B37" s="67"/>
      <c r="C37" s="89"/>
      <c r="D37" s="67"/>
      <c r="E37" s="67"/>
      <c r="F37" s="67"/>
      <c r="G37" s="67"/>
      <c r="H37" s="440"/>
      <c r="I37" s="440"/>
    </row>
    <row r="38" spans="1:9" ht="30">
      <c r="A38" s="66" t="s">
        <v>201</v>
      </c>
      <c r="B38" s="71" t="s">
        <v>202</v>
      </c>
      <c r="C38" s="72" t="s">
        <v>71</v>
      </c>
      <c r="D38" s="73" t="s">
        <v>203</v>
      </c>
      <c r="E38" s="72" t="s">
        <v>72</v>
      </c>
      <c r="F38" s="74" t="s">
        <v>204</v>
      </c>
      <c r="G38" s="72" t="s">
        <v>73</v>
      </c>
      <c r="H38" s="75" t="s">
        <v>205</v>
      </c>
      <c r="I38" s="90" t="s">
        <v>297</v>
      </c>
    </row>
    <row r="39" spans="1:9" ht="36" customHeight="1">
      <c r="A39" s="66" t="s">
        <v>74</v>
      </c>
      <c r="B39" s="457" t="s">
        <v>750</v>
      </c>
      <c r="C39" s="457"/>
      <c r="D39" s="457"/>
      <c r="E39" s="457"/>
      <c r="F39" s="457"/>
      <c r="G39" s="457"/>
      <c r="H39" s="457"/>
      <c r="I39" s="457"/>
    </row>
    <row r="40" spans="1:9">
      <c r="A40" s="431" t="s">
        <v>206</v>
      </c>
      <c r="B40" s="432"/>
      <c r="C40" s="432"/>
      <c r="D40" s="432"/>
      <c r="E40" s="432"/>
      <c r="F40" s="432"/>
      <c r="G40" s="432"/>
      <c r="H40" s="432"/>
      <c r="I40" s="432"/>
    </row>
    <row r="41" spans="1:9" ht="25.5" customHeight="1">
      <c r="A41" s="66" t="s">
        <v>207</v>
      </c>
      <c r="B41" s="433" t="s">
        <v>296</v>
      </c>
      <c r="C41" s="433"/>
      <c r="D41" s="433"/>
      <c r="E41" s="433"/>
      <c r="F41" s="433"/>
      <c r="G41" s="433"/>
      <c r="H41" s="433"/>
      <c r="I41" s="433"/>
    </row>
    <row r="42" spans="1:9" ht="25.5" customHeight="1">
      <c r="A42" s="76" t="s">
        <v>208</v>
      </c>
      <c r="B42" s="434">
        <v>45306</v>
      </c>
      <c r="C42" s="434"/>
      <c r="D42" s="434"/>
      <c r="E42" s="435" t="s">
        <v>209</v>
      </c>
      <c r="F42" s="436"/>
      <c r="G42" s="437">
        <v>43133</v>
      </c>
      <c r="H42" s="437"/>
      <c r="I42" s="437"/>
    </row>
    <row r="43" spans="1:9" ht="9.9499999999999993" customHeight="1"/>
    <row r="44" spans="1:9">
      <c r="A44" s="77" t="s">
        <v>751</v>
      </c>
    </row>
    <row r="45" spans="1:9">
      <c r="A45" s="431" t="s">
        <v>210</v>
      </c>
      <c r="B45" s="432"/>
      <c r="C45" s="432"/>
      <c r="D45" s="432"/>
      <c r="E45" s="432"/>
      <c r="F45" s="432"/>
      <c r="G45" s="432"/>
      <c r="H45" s="432"/>
      <c r="I45" s="467"/>
    </row>
    <row r="46" spans="1:9">
      <c r="A46" s="52" t="s">
        <v>175</v>
      </c>
      <c r="B46" s="468" t="s">
        <v>58</v>
      </c>
      <c r="C46" s="468"/>
      <c r="D46" s="468"/>
      <c r="E46" s="468"/>
      <c r="F46" s="468"/>
      <c r="G46" s="468"/>
      <c r="H46" s="468"/>
      <c r="I46" s="468"/>
    </row>
    <row r="47" spans="1:9" ht="25.5" customHeight="1">
      <c r="A47" s="52" t="s">
        <v>176</v>
      </c>
      <c r="B47" s="430" t="s">
        <v>264</v>
      </c>
      <c r="C47" s="430"/>
      <c r="D47" s="430"/>
      <c r="E47" s="430"/>
      <c r="F47" s="430"/>
      <c r="G47" s="430"/>
      <c r="H47" s="430"/>
      <c r="I47" s="430"/>
    </row>
    <row r="48" spans="1:9">
      <c r="A48" s="53"/>
      <c r="B48" s="53"/>
      <c r="C48" s="53"/>
      <c r="D48" s="53"/>
      <c r="E48" s="53"/>
      <c r="F48" s="53"/>
      <c r="G48" s="53"/>
    </row>
    <row r="49" spans="1:9">
      <c r="A49" s="431" t="s">
        <v>211</v>
      </c>
      <c r="B49" s="432"/>
      <c r="C49" s="432"/>
      <c r="D49" s="432"/>
      <c r="E49" s="432"/>
      <c r="F49" s="432"/>
      <c r="G49" s="432"/>
      <c r="H49" s="432"/>
      <c r="I49" s="432"/>
    </row>
    <row r="50" spans="1:9">
      <c r="A50" s="52" t="s">
        <v>177</v>
      </c>
      <c r="B50" s="469" t="s">
        <v>217</v>
      </c>
      <c r="C50" s="470"/>
      <c r="D50" s="470"/>
      <c r="E50" s="470"/>
      <c r="F50" s="470"/>
      <c r="G50" s="470"/>
      <c r="H50" s="470"/>
      <c r="I50" s="471"/>
    </row>
    <row r="51" spans="1:9">
      <c r="A51" s="55" t="s">
        <v>178</v>
      </c>
      <c r="B51" s="464" t="s">
        <v>218</v>
      </c>
      <c r="C51" s="464"/>
      <c r="D51" s="464"/>
      <c r="E51" s="464"/>
      <c r="F51" s="464"/>
      <c r="G51" s="464"/>
      <c r="H51" s="464"/>
      <c r="I51" s="464"/>
    </row>
    <row r="53" spans="1:9">
      <c r="A53" s="431" t="s">
        <v>212</v>
      </c>
      <c r="B53" s="432"/>
      <c r="C53" s="432"/>
      <c r="D53" s="432"/>
      <c r="E53" s="432"/>
      <c r="F53" s="432"/>
      <c r="G53" s="432"/>
      <c r="H53" s="432"/>
      <c r="I53" s="432"/>
    </row>
    <row r="54" spans="1:9" ht="36" customHeight="1">
      <c r="A54" s="52" t="s">
        <v>179</v>
      </c>
      <c r="B54" s="459" t="s">
        <v>347</v>
      </c>
      <c r="C54" s="459"/>
      <c r="D54" s="459"/>
      <c r="E54" s="459"/>
      <c r="F54" s="459"/>
      <c r="G54" s="465" t="s">
        <v>180</v>
      </c>
      <c r="H54" s="466"/>
      <c r="I54" s="56" t="s">
        <v>284</v>
      </c>
    </row>
    <row r="55" spans="1:9" ht="25.5">
      <c r="A55" s="52" t="s">
        <v>181</v>
      </c>
      <c r="B55" s="457" t="s">
        <v>298</v>
      </c>
      <c r="C55" s="457"/>
      <c r="D55" s="457"/>
      <c r="E55" s="457"/>
      <c r="F55" s="457"/>
      <c r="G55" s="465" t="s">
        <v>182</v>
      </c>
      <c r="H55" s="466"/>
      <c r="I55" s="57" t="s">
        <v>285</v>
      </c>
    </row>
    <row r="56" spans="1:9">
      <c r="A56" s="52" t="s">
        <v>183</v>
      </c>
      <c r="B56" s="459" t="s">
        <v>299</v>
      </c>
      <c r="C56" s="459"/>
      <c r="D56" s="459"/>
      <c r="E56" s="459"/>
      <c r="F56" s="459"/>
      <c r="G56" s="459"/>
      <c r="H56" s="459"/>
      <c r="I56" s="459"/>
    </row>
    <row r="57" spans="1:9" ht="25.5">
      <c r="A57" s="52" t="s">
        <v>184</v>
      </c>
      <c r="B57" s="459" t="s">
        <v>304</v>
      </c>
      <c r="C57" s="459"/>
      <c r="D57" s="459"/>
      <c r="E57" s="459"/>
      <c r="F57" s="459"/>
      <c r="G57" s="459"/>
      <c r="H57" s="459"/>
      <c r="I57" s="459"/>
    </row>
    <row r="58" spans="1:9" ht="23.25" customHeight="1">
      <c r="A58" s="460" t="s">
        <v>185</v>
      </c>
      <c r="B58" s="87" t="s">
        <v>186</v>
      </c>
      <c r="C58" s="462" t="s">
        <v>302</v>
      </c>
      <c r="D58" s="462"/>
      <c r="E58" s="462"/>
      <c r="F58" s="462">
        <v>-1</v>
      </c>
      <c r="G58" s="462" t="s">
        <v>335</v>
      </c>
      <c r="H58" s="58"/>
      <c r="I58" s="58"/>
    </row>
    <row r="59" spans="1:9" ht="23.25" customHeight="1">
      <c r="A59" s="461"/>
      <c r="B59" s="87" t="s">
        <v>187</v>
      </c>
      <c r="C59" s="462" t="s">
        <v>303</v>
      </c>
      <c r="D59" s="462"/>
      <c r="E59" s="462"/>
      <c r="F59" s="462"/>
      <c r="G59" s="462"/>
      <c r="H59" s="58"/>
      <c r="I59" s="58"/>
    </row>
    <row r="60" spans="1:9">
      <c r="A60" s="453" t="s">
        <v>188</v>
      </c>
      <c r="B60" s="456" t="s">
        <v>189</v>
      </c>
      <c r="C60" s="456"/>
      <c r="D60" s="456"/>
      <c r="E60" s="456"/>
      <c r="F60" s="456" t="s">
        <v>190</v>
      </c>
      <c r="G60" s="456"/>
      <c r="H60" s="456"/>
      <c r="I60" s="456"/>
    </row>
    <row r="61" spans="1:9" ht="35.25" customHeight="1">
      <c r="A61" s="454"/>
      <c r="B61" s="457" t="s">
        <v>344</v>
      </c>
      <c r="C61" s="457"/>
      <c r="D61" s="457"/>
      <c r="E61" s="457"/>
      <c r="F61" s="457" t="s">
        <v>301</v>
      </c>
      <c r="G61" s="457"/>
      <c r="H61" s="457"/>
      <c r="I61" s="457"/>
    </row>
    <row r="62" spans="1:9" ht="37.5" customHeight="1">
      <c r="A62" s="454"/>
      <c r="B62" s="457" t="s">
        <v>345</v>
      </c>
      <c r="C62" s="458"/>
      <c r="D62" s="458"/>
      <c r="E62" s="458"/>
      <c r="F62" s="457" t="s">
        <v>300</v>
      </c>
      <c r="G62" s="458"/>
      <c r="H62" s="458"/>
      <c r="I62" s="458"/>
    </row>
    <row r="63" spans="1:9">
      <c r="A63" s="454"/>
      <c r="B63" s="457" t="s">
        <v>289</v>
      </c>
      <c r="C63" s="458"/>
      <c r="D63" s="458"/>
      <c r="E63" s="458"/>
      <c r="F63" s="457" t="s">
        <v>289</v>
      </c>
      <c r="G63" s="458"/>
      <c r="H63" s="458"/>
      <c r="I63" s="458"/>
    </row>
    <row r="64" spans="1:9">
      <c r="A64" s="455"/>
      <c r="B64" s="457" t="s">
        <v>290</v>
      </c>
      <c r="C64" s="458"/>
      <c r="D64" s="458"/>
      <c r="E64" s="458"/>
      <c r="F64" s="457" t="s">
        <v>290</v>
      </c>
      <c r="G64" s="458"/>
      <c r="H64" s="458"/>
      <c r="I64" s="458"/>
    </row>
    <row r="66" spans="1:9">
      <c r="A66" s="441" t="s">
        <v>191</v>
      </c>
      <c r="B66" s="59" t="s">
        <v>60</v>
      </c>
      <c r="C66" s="59" t="s">
        <v>61</v>
      </c>
      <c r="D66" s="59" t="s">
        <v>192</v>
      </c>
      <c r="E66" s="59" t="s">
        <v>62</v>
      </c>
      <c r="F66" s="59" t="s">
        <v>63</v>
      </c>
      <c r="G66" s="60" t="s">
        <v>193</v>
      </c>
    </row>
    <row r="67" spans="1:9">
      <c r="A67" s="442"/>
      <c r="B67" s="61" t="s">
        <v>287</v>
      </c>
      <c r="C67" s="61" t="s">
        <v>287</v>
      </c>
      <c r="D67" s="61" t="s">
        <v>287</v>
      </c>
      <c r="E67" s="61" t="s">
        <v>287</v>
      </c>
      <c r="F67" s="61" t="s">
        <v>287</v>
      </c>
      <c r="G67" s="61" t="s">
        <v>287</v>
      </c>
    </row>
    <row r="68" spans="1:9" ht="57.75" customHeight="1">
      <c r="A68" s="62" t="s">
        <v>215</v>
      </c>
      <c r="B68" s="443" t="s">
        <v>749</v>
      </c>
      <c r="C68" s="444"/>
      <c r="D68" s="444"/>
      <c r="E68" s="444"/>
      <c r="F68" s="444"/>
      <c r="G68" s="445"/>
    </row>
    <row r="70" spans="1:9">
      <c r="A70" s="431" t="s">
        <v>213</v>
      </c>
      <c r="B70" s="432"/>
      <c r="C70" s="432"/>
      <c r="D70" s="432"/>
      <c r="E70" s="432"/>
      <c r="F70" s="432"/>
      <c r="G70" s="432"/>
      <c r="H70" s="432"/>
      <c r="I70" s="432"/>
    </row>
    <row r="71" spans="1:9">
      <c r="A71" s="446" t="s">
        <v>194</v>
      </c>
      <c r="B71" s="63" t="s">
        <v>65</v>
      </c>
      <c r="C71" s="64" t="s">
        <v>195</v>
      </c>
      <c r="D71" s="63" t="s">
        <v>66</v>
      </c>
      <c r="E71" s="63" t="s">
        <v>67</v>
      </c>
      <c r="F71" s="448" t="s">
        <v>196</v>
      </c>
      <c r="G71" s="449"/>
      <c r="H71" s="450" t="s">
        <v>295</v>
      </c>
      <c r="I71" s="451"/>
    </row>
    <row r="72" spans="1:9" ht="36">
      <c r="A72" s="447"/>
      <c r="B72" s="65">
        <v>-4</v>
      </c>
      <c r="C72" s="218" t="s">
        <v>299</v>
      </c>
      <c r="D72" s="65">
        <v>2021</v>
      </c>
      <c r="E72" s="65" t="s">
        <v>294</v>
      </c>
      <c r="F72" s="448" t="s">
        <v>197</v>
      </c>
      <c r="G72" s="449"/>
      <c r="H72" s="452" t="s">
        <v>309</v>
      </c>
      <c r="I72" s="452"/>
    </row>
    <row r="73" spans="1:9">
      <c r="A73" s="431" t="s">
        <v>214</v>
      </c>
      <c r="B73" s="432"/>
      <c r="C73" s="432"/>
      <c r="D73" s="432"/>
      <c r="E73" s="432"/>
      <c r="F73" s="432"/>
      <c r="G73" s="432"/>
      <c r="H73" s="432"/>
      <c r="I73" s="432"/>
    </row>
    <row r="74" spans="1:9">
      <c r="A74" s="66" t="s">
        <v>198</v>
      </c>
      <c r="B74" s="63">
        <v>2022</v>
      </c>
      <c r="C74" s="63" t="s">
        <v>199</v>
      </c>
      <c r="D74" s="63">
        <v>2024</v>
      </c>
      <c r="E74" s="63">
        <v>2025</v>
      </c>
      <c r="F74" s="63">
        <v>2026</v>
      </c>
      <c r="G74" s="63">
        <v>2027</v>
      </c>
      <c r="H74" s="438" t="s">
        <v>68</v>
      </c>
      <c r="I74" s="438"/>
    </row>
    <row r="75" spans="1:9">
      <c r="A75" s="66" t="s">
        <v>69</v>
      </c>
      <c r="B75" s="219">
        <v>-0.02</v>
      </c>
      <c r="C75" s="220">
        <v>-0.02</v>
      </c>
      <c r="D75" s="220">
        <v>-0.03</v>
      </c>
      <c r="E75" s="220">
        <v>-0.03</v>
      </c>
      <c r="F75" s="220">
        <v>-0.03</v>
      </c>
      <c r="G75" s="220">
        <v>-0.02</v>
      </c>
      <c r="H75" s="475">
        <v>-0.15</v>
      </c>
      <c r="I75" s="476"/>
    </row>
    <row r="76" spans="1:9">
      <c r="A76" s="66" t="s">
        <v>200</v>
      </c>
      <c r="B76" s="67"/>
      <c r="C76" s="68"/>
      <c r="D76" s="69"/>
      <c r="E76" s="67"/>
      <c r="F76" s="67"/>
      <c r="G76" s="67"/>
      <c r="H76" s="440"/>
      <c r="I76" s="440"/>
    </row>
    <row r="77" spans="1:9">
      <c r="A77" s="66" t="s">
        <v>70</v>
      </c>
      <c r="B77" s="67"/>
      <c r="C77" s="70"/>
      <c r="D77" s="67"/>
      <c r="E77" s="67"/>
      <c r="F77" s="67"/>
      <c r="G77" s="67"/>
      <c r="H77" s="440"/>
      <c r="I77" s="440"/>
    </row>
    <row r="78" spans="1:9" ht="30">
      <c r="A78" s="66" t="s">
        <v>201</v>
      </c>
      <c r="B78" s="71" t="s">
        <v>202</v>
      </c>
      <c r="C78" s="72" t="s">
        <v>71</v>
      </c>
      <c r="D78" s="73" t="s">
        <v>203</v>
      </c>
      <c r="E78" s="72" t="s">
        <v>72</v>
      </c>
      <c r="F78" s="74" t="s">
        <v>204</v>
      </c>
      <c r="G78" s="72" t="s">
        <v>73</v>
      </c>
      <c r="H78" s="75" t="s">
        <v>205</v>
      </c>
      <c r="I78" s="90" t="s">
        <v>297</v>
      </c>
    </row>
    <row r="79" spans="1:9" ht="47.25" customHeight="1">
      <c r="A79" s="66" t="s">
        <v>74</v>
      </c>
      <c r="B79" s="457" t="s">
        <v>352</v>
      </c>
      <c r="C79" s="457"/>
      <c r="D79" s="457"/>
      <c r="E79" s="457"/>
      <c r="F79" s="457"/>
      <c r="G79" s="457"/>
      <c r="H79" s="457"/>
      <c r="I79" s="457"/>
    </row>
    <row r="80" spans="1:9">
      <c r="A80" s="431" t="s">
        <v>206</v>
      </c>
      <c r="B80" s="432"/>
      <c r="C80" s="432"/>
      <c r="D80" s="432"/>
      <c r="E80" s="432"/>
      <c r="F80" s="432"/>
      <c r="G80" s="432"/>
      <c r="H80" s="432"/>
      <c r="I80" s="432"/>
    </row>
    <row r="81" spans="1:9" ht="15" customHeight="1">
      <c r="A81" s="66" t="s">
        <v>207</v>
      </c>
      <c r="B81" s="433" t="s">
        <v>296</v>
      </c>
      <c r="C81" s="433"/>
      <c r="D81" s="433"/>
      <c r="E81" s="433"/>
      <c r="F81" s="433"/>
      <c r="G81" s="433"/>
      <c r="H81" s="433"/>
      <c r="I81" s="433"/>
    </row>
    <row r="82" spans="1:9" ht="25.5" customHeight="1">
      <c r="A82" s="76" t="s">
        <v>208</v>
      </c>
      <c r="B82" s="434">
        <v>45306</v>
      </c>
      <c r="C82" s="434"/>
      <c r="D82" s="434"/>
      <c r="E82" s="435" t="s">
        <v>209</v>
      </c>
      <c r="F82" s="436"/>
      <c r="G82" s="437">
        <v>43133</v>
      </c>
      <c r="H82" s="437"/>
      <c r="I82" s="437"/>
    </row>
    <row r="84" spans="1:9">
      <c r="A84" s="77" t="s">
        <v>751</v>
      </c>
    </row>
    <row r="85" spans="1:9">
      <c r="A85" s="431" t="s">
        <v>210</v>
      </c>
      <c r="B85" s="432"/>
      <c r="C85" s="432"/>
      <c r="D85" s="432"/>
      <c r="E85" s="432"/>
      <c r="F85" s="432"/>
      <c r="G85" s="432"/>
      <c r="H85" s="432"/>
      <c r="I85" s="467"/>
    </row>
    <row r="86" spans="1:9">
      <c r="A86" s="52" t="s">
        <v>175</v>
      </c>
      <c r="B86" s="468" t="s">
        <v>305</v>
      </c>
      <c r="C86" s="468"/>
      <c r="D86" s="468"/>
      <c r="E86" s="468"/>
      <c r="F86" s="468"/>
      <c r="G86" s="468"/>
      <c r="H86" s="468"/>
      <c r="I86" s="468"/>
    </row>
    <row r="87" spans="1:9">
      <c r="A87" s="52" t="s">
        <v>176</v>
      </c>
      <c r="B87" s="464" t="s">
        <v>267</v>
      </c>
      <c r="C87" s="464"/>
      <c r="D87" s="464"/>
      <c r="E87" s="464"/>
      <c r="F87" s="464"/>
      <c r="G87" s="464"/>
      <c r="H87" s="464"/>
      <c r="I87" s="464"/>
    </row>
    <row r="88" spans="1:9">
      <c r="A88" s="53"/>
      <c r="B88" s="53"/>
      <c r="C88" s="53"/>
      <c r="D88" s="53"/>
      <c r="E88" s="53"/>
      <c r="F88" s="53"/>
      <c r="G88" s="53"/>
    </row>
    <row r="89" spans="1:9">
      <c r="A89" s="431" t="s">
        <v>211</v>
      </c>
      <c r="B89" s="432"/>
      <c r="C89" s="432"/>
      <c r="D89" s="432"/>
      <c r="E89" s="432"/>
      <c r="F89" s="432"/>
      <c r="G89" s="432"/>
      <c r="H89" s="432"/>
      <c r="I89" s="432"/>
    </row>
    <row r="90" spans="1:9">
      <c r="A90" s="52" t="s">
        <v>177</v>
      </c>
      <c r="B90" s="469" t="s">
        <v>217</v>
      </c>
      <c r="C90" s="470"/>
      <c r="D90" s="470"/>
      <c r="E90" s="470"/>
      <c r="F90" s="470"/>
      <c r="G90" s="470"/>
      <c r="H90" s="470"/>
      <c r="I90" s="471"/>
    </row>
    <row r="91" spans="1:9">
      <c r="A91" s="55" t="s">
        <v>178</v>
      </c>
      <c r="B91" s="464" t="s">
        <v>218</v>
      </c>
      <c r="C91" s="464"/>
      <c r="D91" s="464"/>
      <c r="E91" s="464"/>
      <c r="F91" s="464"/>
      <c r="G91" s="464"/>
      <c r="H91" s="464"/>
      <c r="I91" s="464"/>
    </row>
    <row r="93" spans="1:9">
      <c r="A93" s="431" t="s">
        <v>212</v>
      </c>
      <c r="B93" s="432"/>
      <c r="C93" s="432"/>
      <c r="D93" s="432"/>
      <c r="E93" s="432"/>
      <c r="F93" s="432"/>
      <c r="G93" s="432"/>
      <c r="H93" s="432"/>
      <c r="I93" s="432"/>
    </row>
    <row r="94" spans="1:9" ht="27.75" customHeight="1">
      <c r="A94" s="52" t="s">
        <v>179</v>
      </c>
      <c r="B94" s="459" t="s">
        <v>270</v>
      </c>
      <c r="C94" s="459"/>
      <c r="D94" s="459"/>
      <c r="E94" s="459"/>
      <c r="F94" s="459"/>
      <c r="G94" s="465" t="s">
        <v>180</v>
      </c>
      <c r="H94" s="466"/>
      <c r="I94" s="56" t="s">
        <v>284</v>
      </c>
    </row>
    <row r="95" spans="1:9" ht="34.5" customHeight="1">
      <c r="A95" s="52" t="s">
        <v>181</v>
      </c>
      <c r="B95" s="459" t="s">
        <v>307</v>
      </c>
      <c r="C95" s="459"/>
      <c r="D95" s="459"/>
      <c r="E95" s="459"/>
      <c r="F95" s="459"/>
      <c r="G95" s="465" t="s">
        <v>182</v>
      </c>
      <c r="H95" s="466"/>
      <c r="I95" s="57" t="s">
        <v>285</v>
      </c>
    </row>
    <row r="96" spans="1:9">
      <c r="A96" s="52" t="s">
        <v>183</v>
      </c>
      <c r="B96" s="459" t="s">
        <v>308</v>
      </c>
      <c r="C96" s="459"/>
      <c r="D96" s="459"/>
      <c r="E96" s="459"/>
      <c r="F96" s="459"/>
      <c r="G96" s="459"/>
      <c r="H96" s="459"/>
      <c r="I96" s="459"/>
    </row>
    <row r="97" spans="1:9" ht="25.5" customHeight="1">
      <c r="A97" s="52" t="s">
        <v>184</v>
      </c>
      <c r="B97" s="459" t="s">
        <v>304</v>
      </c>
      <c r="C97" s="459"/>
      <c r="D97" s="459"/>
      <c r="E97" s="459"/>
      <c r="F97" s="459"/>
      <c r="G97" s="459"/>
      <c r="H97" s="459"/>
      <c r="I97" s="459"/>
    </row>
    <row r="98" spans="1:9">
      <c r="A98" s="460" t="s">
        <v>185</v>
      </c>
      <c r="B98" s="87" t="s">
        <v>186</v>
      </c>
      <c r="C98" s="462" t="s">
        <v>302</v>
      </c>
      <c r="D98" s="462"/>
      <c r="E98" s="462"/>
      <c r="F98" s="462">
        <v>-1</v>
      </c>
      <c r="G98" s="462" t="s">
        <v>335</v>
      </c>
      <c r="H98" s="58"/>
      <c r="I98" s="58"/>
    </row>
    <row r="99" spans="1:9">
      <c r="A99" s="461"/>
      <c r="B99" s="87" t="s">
        <v>187</v>
      </c>
      <c r="C99" s="462" t="s">
        <v>303</v>
      </c>
      <c r="D99" s="462"/>
      <c r="E99" s="462"/>
      <c r="F99" s="462"/>
      <c r="G99" s="462"/>
      <c r="H99" s="58"/>
      <c r="I99" s="58"/>
    </row>
    <row r="100" spans="1:9">
      <c r="A100" s="453" t="s">
        <v>188</v>
      </c>
      <c r="B100" s="456" t="s">
        <v>189</v>
      </c>
      <c r="C100" s="456"/>
      <c r="D100" s="456"/>
      <c r="E100" s="456"/>
      <c r="F100" s="456" t="s">
        <v>190</v>
      </c>
      <c r="G100" s="456"/>
      <c r="H100" s="456"/>
      <c r="I100" s="456"/>
    </row>
    <row r="101" spans="1:9" ht="36.75" customHeight="1">
      <c r="A101" s="454"/>
      <c r="B101" s="457" t="s">
        <v>310</v>
      </c>
      <c r="C101" s="457"/>
      <c r="D101" s="457"/>
      <c r="E101" s="457"/>
      <c r="F101" s="457" t="s">
        <v>312</v>
      </c>
      <c r="G101" s="457"/>
      <c r="H101" s="457"/>
      <c r="I101" s="457"/>
    </row>
    <row r="102" spans="1:9" ht="36.75" customHeight="1">
      <c r="A102" s="454"/>
      <c r="B102" s="457" t="s">
        <v>311</v>
      </c>
      <c r="C102" s="458"/>
      <c r="D102" s="458"/>
      <c r="E102" s="458"/>
      <c r="F102" s="457" t="s">
        <v>313</v>
      </c>
      <c r="G102" s="458"/>
      <c r="H102" s="458"/>
      <c r="I102" s="458"/>
    </row>
    <row r="103" spans="1:9">
      <c r="A103" s="454"/>
      <c r="B103" s="457" t="s">
        <v>289</v>
      </c>
      <c r="C103" s="458"/>
      <c r="D103" s="458"/>
      <c r="E103" s="458"/>
      <c r="F103" s="457" t="s">
        <v>289</v>
      </c>
      <c r="G103" s="458"/>
      <c r="H103" s="458"/>
      <c r="I103" s="458"/>
    </row>
    <row r="104" spans="1:9">
      <c r="A104" s="455"/>
      <c r="B104" s="457" t="s">
        <v>290</v>
      </c>
      <c r="C104" s="458"/>
      <c r="D104" s="458"/>
      <c r="E104" s="458"/>
      <c r="F104" s="457" t="s">
        <v>290</v>
      </c>
      <c r="G104" s="458"/>
      <c r="H104" s="458"/>
      <c r="I104" s="458"/>
    </row>
    <row r="106" spans="1:9">
      <c r="A106" s="441" t="s">
        <v>191</v>
      </c>
      <c r="B106" s="59" t="s">
        <v>60</v>
      </c>
      <c r="C106" s="59" t="s">
        <v>61</v>
      </c>
      <c r="D106" s="59" t="s">
        <v>192</v>
      </c>
      <c r="E106" s="59" t="s">
        <v>62</v>
      </c>
      <c r="F106" s="59" t="s">
        <v>63</v>
      </c>
      <c r="G106" s="60" t="s">
        <v>193</v>
      </c>
    </row>
    <row r="107" spans="1:9">
      <c r="A107" s="442"/>
      <c r="B107" s="61" t="s">
        <v>287</v>
      </c>
      <c r="C107" s="61" t="s">
        <v>287</v>
      </c>
      <c r="D107" s="61" t="s">
        <v>287</v>
      </c>
      <c r="E107" s="61" t="s">
        <v>287</v>
      </c>
      <c r="F107" s="61" t="s">
        <v>287</v>
      </c>
      <c r="G107" s="61" t="s">
        <v>287</v>
      </c>
    </row>
    <row r="108" spans="1:9" ht="57" customHeight="1">
      <c r="A108" s="62" t="s">
        <v>215</v>
      </c>
      <c r="B108" s="443" t="s">
        <v>749</v>
      </c>
      <c r="C108" s="444"/>
      <c r="D108" s="444"/>
      <c r="E108" s="444"/>
      <c r="F108" s="444"/>
      <c r="G108" s="445"/>
    </row>
    <row r="110" spans="1:9">
      <c r="A110" s="431" t="s">
        <v>213</v>
      </c>
      <c r="B110" s="432"/>
      <c r="C110" s="432"/>
      <c r="D110" s="432"/>
      <c r="E110" s="432"/>
      <c r="F110" s="432"/>
      <c r="G110" s="432"/>
      <c r="H110" s="432"/>
      <c r="I110" s="432"/>
    </row>
    <row r="111" spans="1:9">
      <c r="A111" s="446" t="s">
        <v>194</v>
      </c>
      <c r="B111" s="63" t="s">
        <v>65</v>
      </c>
      <c r="C111" s="64" t="s">
        <v>195</v>
      </c>
      <c r="D111" s="63" t="s">
        <v>66</v>
      </c>
      <c r="E111" s="63" t="s">
        <v>67</v>
      </c>
      <c r="F111" s="448" t="s">
        <v>196</v>
      </c>
      <c r="G111" s="449"/>
      <c r="H111" s="450" t="s">
        <v>315</v>
      </c>
      <c r="I111" s="451"/>
    </row>
    <row r="112" spans="1:9" ht="36">
      <c r="A112" s="447"/>
      <c r="B112" s="221">
        <v>0.01</v>
      </c>
      <c r="C112" s="218" t="s">
        <v>308</v>
      </c>
      <c r="D112" s="65">
        <v>2021</v>
      </c>
      <c r="E112" s="65" t="s">
        <v>294</v>
      </c>
      <c r="F112" s="448" t="s">
        <v>197</v>
      </c>
      <c r="G112" s="449"/>
      <c r="H112" s="452" t="s">
        <v>314</v>
      </c>
      <c r="I112" s="452"/>
    </row>
    <row r="113" spans="1:9">
      <c r="A113" s="431" t="s">
        <v>214</v>
      </c>
      <c r="B113" s="432"/>
      <c r="C113" s="432"/>
      <c r="D113" s="432"/>
      <c r="E113" s="432"/>
      <c r="F113" s="432"/>
      <c r="G113" s="432"/>
      <c r="H113" s="432"/>
      <c r="I113" s="432"/>
    </row>
    <row r="114" spans="1:9">
      <c r="A114" s="66" t="s">
        <v>198</v>
      </c>
      <c r="B114" s="63">
        <v>2022</v>
      </c>
      <c r="C114" s="63" t="s">
        <v>199</v>
      </c>
      <c r="D114" s="63">
        <v>2024</v>
      </c>
      <c r="E114" s="63">
        <v>2025</v>
      </c>
      <c r="F114" s="63">
        <v>2026</v>
      </c>
      <c r="G114" s="63">
        <v>2027</v>
      </c>
      <c r="H114" s="438" t="s">
        <v>68</v>
      </c>
      <c r="I114" s="438"/>
    </row>
    <row r="115" spans="1:9">
      <c r="A115" s="66" t="s">
        <v>69</v>
      </c>
      <c r="B115" s="222">
        <v>0.4</v>
      </c>
      <c r="C115" s="220">
        <v>0.45</v>
      </c>
      <c r="D115" s="222">
        <v>0.3</v>
      </c>
      <c r="E115" s="222">
        <v>0.2</v>
      </c>
      <c r="F115" s="222">
        <v>0.4</v>
      </c>
      <c r="G115" s="222">
        <v>0.45</v>
      </c>
      <c r="H115" s="475">
        <f>AVERAGE(B115:G115)</f>
        <v>0.3666666666666667</v>
      </c>
      <c r="I115" s="476"/>
    </row>
    <row r="116" spans="1:9">
      <c r="A116" s="66" t="s">
        <v>200</v>
      </c>
      <c r="B116" s="67"/>
      <c r="C116" s="68"/>
      <c r="D116" s="69"/>
      <c r="E116" s="67"/>
      <c r="F116" s="67"/>
      <c r="G116" s="67"/>
      <c r="H116" s="440"/>
      <c r="I116" s="440"/>
    </row>
    <row r="117" spans="1:9">
      <c r="A117" s="66" t="s">
        <v>70</v>
      </c>
      <c r="B117" s="67"/>
      <c r="C117" s="70"/>
      <c r="D117" s="67"/>
      <c r="E117" s="67"/>
      <c r="F117" s="67"/>
      <c r="G117" s="67"/>
      <c r="H117" s="440"/>
      <c r="I117" s="440"/>
    </row>
    <row r="118" spans="1:9" ht="30">
      <c r="A118" s="66" t="s">
        <v>201</v>
      </c>
      <c r="B118" s="71" t="s">
        <v>202</v>
      </c>
      <c r="C118" s="72" t="s">
        <v>71</v>
      </c>
      <c r="D118" s="73" t="s">
        <v>203</v>
      </c>
      <c r="E118" s="72" t="s">
        <v>72</v>
      </c>
      <c r="F118" s="74" t="s">
        <v>204</v>
      </c>
      <c r="G118" s="72" t="s">
        <v>73</v>
      </c>
      <c r="H118" s="75" t="s">
        <v>205</v>
      </c>
      <c r="I118" s="90" t="s">
        <v>297</v>
      </c>
    </row>
    <row r="119" spans="1:9" ht="25.5">
      <c r="A119" s="66" t="s">
        <v>74</v>
      </c>
      <c r="B119" s="457" t="s">
        <v>752</v>
      </c>
      <c r="C119" s="457"/>
      <c r="D119" s="457"/>
      <c r="E119" s="457"/>
      <c r="F119" s="457"/>
      <c r="G119" s="457"/>
      <c r="H119" s="457"/>
      <c r="I119" s="457"/>
    </row>
    <row r="120" spans="1:9">
      <c r="A120" s="431" t="s">
        <v>206</v>
      </c>
      <c r="B120" s="432"/>
      <c r="C120" s="432"/>
      <c r="D120" s="432"/>
      <c r="E120" s="432"/>
      <c r="F120" s="432"/>
      <c r="G120" s="432"/>
      <c r="H120" s="432"/>
      <c r="I120" s="432"/>
    </row>
    <row r="121" spans="1:9">
      <c r="A121" s="66" t="s">
        <v>207</v>
      </c>
      <c r="B121" s="433" t="s">
        <v>316</v>
      </c>
      <c r="C121" s="433"/>
      <c r="D121" s="433"/>
      <c r="E121" s="433"/>
      <c r="F121" s="433"/>
      <c r="G121" s="433"/>
      <c r="H121" s="433"/>
      <c r="I121" s="433"/>
    </row>
    <row r="122" spans="1:9" ht="25.5" customHeight="1">
      <c r="A122" s="76" t="s">
        <v>208</v>
      </c>
      <c r="B122" s="434">
        <v>45306</v>
      </c>
      <c r="C122" s="434"/>
      <c r="D122" s="434"/>
      <c r="E122" s="435" t="s">
        <v>209</v>
      </c>
      <c r="F122" s="436"/>
      <c r="G122" s="437">
        <v>44652</v>
      </c>
      <c r="H122" s="437"/>
      <c r="I122" s="437"/>
    </row>
    <row r="124" spans="1:9">
      <c r="A124" s="77" t="s">
        <v>751</v>
      </c>
    </row>
    <row r="125" spans="1:9">
      <c r="A125" s="431" t="s">
        <v>210</v>
      </c>
      <c r="B125" s="432"/>
      <c r="C125" s="432"/>
      <c r="D125" s="432"/>
      <c r="E125" s="432"/>
      <c r="F125" s="432"/>
      <c r="G125" s="432"/>
      <c r="H125" s="432"/>
      <c r="I125" s="467"/>
    </row>
    <row r="126" spans="1:9">
      <c r="A126" s="52" t="s">
        <v>175</v>
      </c>
      <c r="B126" s="468" t="s">
        <v>305</v>
      </c>
      <c r="C126" s="468"/>
      <c r="D126" s="468"/>
      <c r="E126" s="468"/>
      <c r="F126" s="468"/>
      <c r="G126" s="468"/>
      <c r="H126" s="468"/>
      <c r="I126" s="468"/>
    </row>
    <row r="127" spans="1:9">
      <c r="A127" s="52" t="s">
        <v>176</v>
      </c>
      <c r="B127" s="464" t="s">
        <v>269</v>
      </c>
      <c r="C127" s="464"/>
      <c r="D127" s="464"/>
      <c r="E127" s="464"/>
      <c r="F127" s="464"/>
      <c r="G127" s="464"/>
      <c r="H127" s="464"/>
      <c r="I127" s="464"/>
    </row>
    <row r="128" spans="1:9">
      <c r="A128" s="53"/>
      <c r="B128" s="53"/>
      <c r="C128" s="53"/>
      <c r="D128" s="53"/>
      <c r="E128" s="53"/>
      <c r="F128" s="53"/>
      <c r="G128" s="53"/>
    </row>
    <row r="129" spans="1:9">
      <c r="A129" s="431" t="s">
        <v>211</v>
      </c>
      <c r="B129" s="432"/>
      <c r="C129" s="432"/>
      <c r="D129" s="432"/>
      <c r="E129" s="432"/>
      <c r="F129" s="432"/>
      <c r="G129" s="432"/>
      <c r="H129" s="432"/>
      <c r="I129" s="432"/>
    </row>
    <row r="130" spans="1:9">
      <c r="A130" s="52" t="s">
        <v>177</v>
      </c>
      <c r="B130" s="469" t="s">
        <v>217</v>
      </c>
      <c r="C130" s="470"/>
      <c r="D130" s="470"/>
      <c r="E130" s="470"/>
      <c r="F130" s="470"/>
      <c r="G130" s="470"/>
      <c r="H130" s="470"/>
      <c r="I130" s="471"/>
    </row>
    <row r="131" spans="1:9">
      <c r="A131" s="55" t="s">
        <v>178</v>
      </c>
      <c r="B131" s="464" t="s">
        <v>218</v>
      </c>
      <c r="C131" s="464"/>
      <c r="D131" s="464"/>
      <c r="E131" s="464"/>
      <c r="F131" s="464"/>
      <c r="G131" s="464"/>
      <c r="H131" s="464"/>
      <c r="I131" s="464"/>
    </row>
    <row r="133" spans="1:9">
      <c r="A133" s="431" t="s">
        <v>212</v>
      </c>
      <c r="B133" s="432"/>
      <c r="C133" s="432"/>
      <c r="D133" s="432"/>
      <c r="E133" s="432"/>
      <c r="F133" s="432"/>
      <c r="G133" s="432"/>
      <c r="H133" s="432"/>
      <c r="I133" s="432"/>
    </row>
    <row r="134" spans="1:9" ht="39" customHeight="1">
      <c r="A134" s="52" t="s">
        <v>179</v>
      </c>
      <c r="B134" s="459" t="s">
        <v>322</v>
      </c>
      <c r="C134" s="459"/>
      <c r="D134" s="459"/>
      <c r="E134" s="459"/>
      <c r="F134" s="459"/>
      <c r="G134" s="465" t="s">
        <v>180</v>
      </c>
      <c r="H134" s="466"/>
      <c r="I134" s="56" t="s">
        <v>284</v>
      </c>
    </row>
    <row r="135" spans="1:9" ht="39" customHeight="1">
      <c r="A135" s="52" t="s">
        <v>181</v>
      </c>
      <c r="B135" s="459" t="s">
        <v>317</v>
      </c>
      <c r="C135" s="459"/>
      <c r="D135" s="459"/>
      <c r="E135" s="459"/>
      <c r="F135" s="459"/>
      <c r="G135" s="465" t="s">
        <v>182</v>
      </c>
      <c r="H135" s="466"/>
      <c r="I135" s="57" t="s">
        <v>285</v>
      </c>
    </row>
    <row r="136" spans="1:9">
      <c r="A136" s="52" t="s">
        <v>183</v>
      </c>
      <c r="B136" s="459" t="s">
        <v>299</v>
      </c>
      <c r="C136" s="459"/>
      <c r="D136" s="459"/>
      <c r="E136" s="459"/>
      <c r="F136" s="459"/>
      <c r="G136" s="459"/>
      <c r="H136" s="459"/>
      <c r="I136" s="459"/>
    </row>
    <row r="137" spans="1:9" ht="25.5" customHeight="1">
      <c r="A137" s="52" t="s">
        <v>184</v>
      </c>
      <c r="B137" s="459" t="s">
        <v>304</v>
      </c>
      <c r="C137" s="459"/>
      <c r="D137" s="459"/>
      <c r="E137" s="459"/>
      <c r="F137" s="459"/>
      <c r="G137" s="459"/>
      <c r="H137" s="459"/>
      <c r="I137" s="459"/>
    </row>
    <row r="138" spans="1:9" ht="15" customHeight="1">
      <c r="A138" s="460" t="s">
        <v>185</v>
      </c>
      <c r="B138" s="87" t="s">
        <v>186</v>
      </c>
      <c r="C138" s="462" t="s">
        <v>302</v>
      </c>
      <c r="D138" s="462"/>
      <c r="E138" s="462"/>
      <c r="F138" s="462">
        <v>-1</v>
      </c>
      <c r="G138" s="462" t="s">
        <v>335</v>
      </c>
      <c r="H138" s="58"/>
      <c r="I138" s="58"/>
    </row>
    <row r="139" spans="1:9" ht="15" customHeight="1">
      <c r="A139" s="461"/>
      <c r="B139" s="87" t="s">
        <v>187</v>
      </c>
      <c r="C139" s="462" t="s">
        <v>303</v>
      </c>
      <c r="D139" s="462"/>
      <c r="E139" s="462"/>
      <c r="F139" s="462"/>
      <c r="G139" s="462"/>
      <c r="H139" s="58"/>
      <c r="I139" s="58"/>
    </row>
    <row r="140" spans="1:9">
      <c r="A140" s="453" t="s">
        <v>188</v>
      </c>
      <c r="B140" s="456" t="s">
        <v>189</v>
      </c>
      <c r="C140" s="456"/>
      <c r="D140" s="456"/>
      <c r="E140" s="456"/>
      <c r="F140" s="456" t="s">
        <v>190</v>
      </c>
      <c r="G140" s="456"/>
      <c r="H140" s="456"/>
      <c r="I140" s="456"/>
    </row>
    <row r="141" spans="1:9" ht="21.75" customHeight="1">
      <c r="A141" s="454"/>
      <c r="B141" s="457" t="s">
        <v>318</v>
      </c>
      <c r="C141" s="457"/>
      <c r="D141" s="457"/>
      <c r="E141" s="457"/>
      <c r="F141" s="457" t="s">
        <v>320</v>
      </c>
      <c r="G141" s="457"/>
      <c r="H141" s="457"/>
      <c r="I141" s="457"/>
    </row>
    <row r="142" spans="1:9" ht="21.75" customHeight="1">
      <c r="A142" s="454"/>
      <c r="B142" s="457" t="s">
        <v>319</v>
      </c>
      <c r="C142" s="458"/>
      <c r="D142" s="458"/>
      <c r="E142" s="458"/>
      <c r="F142" s="457" t="s">
        <v>321</v>
      </c>
      <c r="G142" s="458"/>
      <c r="H142" s="458"/>
      <c r="I142" s="458"/>
    </row>
    <row r="143" spans="1:9">
      <c r="A143" s="454"/>
      <c r="B143" s="457" t="s">
        <v>289</v>
      </c>
      <c r="C143" s="458"/>
      <c r="D143" s="458"/>
      <c r="E143" s="458"/>
      <c r="F143" s="457" t="s">
        <v>289</v>
      </c>
      <c r="G143" s="458"/>
      <c r="H143" s="458"/>
      <c r="I143" s="458"/>
    </row>
    <row r="144" spans="1:9">
      <c r="A144" s="455"/>
      <c r="B144" s="457" t="s">
        <v>290</v>
      </c>
      <c r="C144" s="458"/>
      <c r="D144" s="458"/>
      <c r="E144" s="458"/>
      <c r="F144" s="457" t="s">
        <v>290</v>
      </c>
      <c r="G144" s="458"/>
      <c r="H144" s="458"/>
      <c r="I144" s="458"/>
    </row>
    <row r="146" spans="1:9">
      <c r="A146" s="441" t="s">
        <v>191</v>
      </c>
      <c r="B146" s="59" t="s">
        <v>60</v>
      </c>
      <c r="C146" s="59" t="s">
        <v>61</v>
      </c>
      <c r="D146" s="59" t="s">
        <v>192</v>
      </c>
      <c r="E146" s="59" t="s">
        <v>62</v>
      </c>
      <c r="F146" s="59" t="s">
        <v>63</v>
      </c>
      <c r="G146" s="60" t="s">
        <v>193</v>
      </c>
    </row>
    <row r="147" spans="1:9">
      <c r="A147" s="442"/>
      <c r="B147" s="61" t="s">
        <v>287</v>
      </c>
      <c r="C147" s="61" t="s">
        <v>287</v>
      </c>
      <c r="D147" s="61" t="s">
        <v>287</v>
      </c>
      <c r="E147" s="61" t="s">
        <v>287</v>
      </c>
      <c r="F147" s="61" t="s">
        <v>287</v>
      </c>
      <c r="G147" s="61" t="s">
        <v>287</v>
      </c>
    </row>
    <row r="148" spans="1:9" ht="66.75" customHeight="1">
      <c r="A148" s="62" t="s">
        <v>215</v>
      </c>
      <c r="B148" s="443" t="s">
        <v>749</v>
      </c>
      <c r="C148" s="444"/>
      <c r="D148" s="444"/>
      <c r="E148" s="444"/>
      <c r="F148" s="444"/>
      <c r="G148" s="445"/>
    </row>
    <row r="150" spans="1:9">
      <c r="A150" s="431" t="s">
        <v>213</v>
      </c>
      <c r="B150" s="432"/>
      <c r="C150" s="432"/>
      <c r="D150" s="432"/>
      <c r="E150" s="432"/>
      <c r="F150" s="432"/>
      <c r="G150" s="432"/>
      <c r="H150" s="432"/>
      <c r="I150" s="432"/>
    </row>
    <row r="151" spans="1:9">
      <c r="A151" s="446" t="s">
        <v>194</v>
      </c>
      <c r="B151" s="63" t="s">
        <v>65</v>
      </c>
      <c r="C151" s="64" t="s">
        <v>195</v>
      </c>
      <c r="D151" s="63" t="s">
        <v>66</v>
      </c>
      <c r="E151" s="63" t="s">
        <v>67</v>
      </c>
      <c r="F151" s="448" t="s">
        <v>196</v>
      </c>
      <c r="G151" s="449"/>
      <c r="H151" s="450" t="s">
        <v>295</v>
      </c>
      <c r="I151" s="451"/>
    </row>
    <row r="152" spans="1:9" ht="36">
      <c r="A152" s="447"/>
      <c r="B152" s="65">
        <v>-1</v>
      </c>
      <c r="C152" s="218" t="s">
        <v>299</v>
      </c>
      <c r="D152" s="65">
        <v>2021</v>
      </c>
      <c r="E152" s="65" t="s">
        <v>294</v>
      </c>
      <c r="F152" s="448" t="s">
        <v>197</v>
      </c>
      <c r="G152" s="449"/>
      <c r="H152" s="452" t="s">
        <v>309</v>
      </c>
      <c r="I152" s="452"/>
    </row>
    <row r="153" spans="1:9">
      <c r="A153" s="431" t="s">
        <v>214</v>
      </c>
      <c r="B153" s="432"/>
      <c r="C153" s="432"/>
      <c r="D153" s="432"/>
      <c r="E153" s="432"/>
      <c r="F153" s="432"/>
      <c r="G153" s="432"/>
      <c r="H153" s="432"/>
      <c r="I153" s="432"/>
    </row>
    <row r="154" spans="1:9">
      <c r="A154" s="66" t="s">
        <v>198</v>
      </c>
      <c r="B154" s="63">
        <v>2022</v>
      </c>
      <c r="C154" s="63" t="s">
        <v>199</v>
      </c>
      <c r="D154" s="63">
        <v>2024</v>
      </c>
      <c r="E154" s="63">
        <v>2025</v>
      </c>
      <c r="F154" s="63">
        <v>2026</v>
      </c>
      <c r="G154" s="63">
        <v>2027</v>
      </c>
      <c r="H154" s="438" t="s">
        <v>68</v>
      </c>
      <c r="I154" s="438"/>
    </row>
    <row r="155" spans="1:9">
      <c r="A155" s="66" t="s">
        <v>69</v>
      </c>
      <c r="B155" s="69">
        <v>-0.01</v>
      </c>
      <c r="C155" s="69">
        <v>-0.01</v>
      </c>
      <c r="D155" s="69">
        <v>-0.01</v>
      </c>
      <c r="E155" s="69">
        <v>-0.01</v>
      </c>
      <c r="F155" s="69">
        <v>-0.01</v>
      </c>
      <c r="G155" s="69">
        <v>-0.01</v>
      </c>
      <c r="H155" s="439">
        <v>-0.06</v>
      </c>
      <c r="I155" s="440"/>
    </row>
    <row r="156" spans="1:9">
      <c r="A156" s="66" t="s">
        <v>200</v>
      </c>
      <c r="B156" s="67"/>
      <c r="C156" s="68"/>
      <c r="D156" s="69"/>
      <c r="E156" s="67"/>
      <c r="F156" s="67"/>
      <c r="G156" s="67"/>
      <c r="H156" s="440"/>
      <c r="I156" s="440"/>
    </row>
    <row r="157" spans="1:9">
      <c r="A157" s="66" t="s">
        <v>70</v>
      </c>
      <c r="B157" s="67"/>
      <c r="C157" s="70"/>
      <c r="D157" s="67"/>
      <c r="E157" s="67"/>
      <c r="F157" s="67"/>
      <c r="G157" s="67"/>
      <c r="H157" s="440"/>
      <c r="I157" s="440"/>
    </row>
    <row r="158" spans="1:9" ht="30">
      <c r="A158" s="66" t="s">
        <v>201</v>
      </c>
      <c r="B158" s="71" t="s">
        <v>202</v>
      </c>
      <c r="C158" s="72" t="s">
        <v>71</v>
      </c>
      <c r="D158" s="73" t="s">
        <v>203</v>
      </c>
      <c r="E158" s="72" t="s">
        <v>72</v>
      </c>
      <c r="F158" s="74" t="s">
        <v>204</v>
      </c>
      <c r="G158" s="72" t="s">
        <v>73</v>
      </c>
      <c r="H158" s="75" t="s">
        <v>205</v>
      </c>
      <c r="I158" s="90" t="s">
        <v>297</v>
      </c>
    </row>
    <row r="159" spans="1:9" ht="41.25" customHeight="1">
      <c r="A159" s="66" t="s">
        <v>74</v>
      </c>
      <c r="B159" s="430" t="s">
        <v>351</v>
      </c>
      <c r="C159" s="474"/>
      <c r="D159" s="474"/>
      <c r="E159" s="474"/>
      <c r="F159" s="474"/>
      <c r="G159" s="474"/>
      <c r="H159" s="474"/>
      <c r="I159" s="474"/>
    </row>
    <row r="160" spans="1:9">
      <c r="A160" s="431" t="s">
        <v>206</v>
      </c>
      <c r="B160" s="432"/>
      <c r="C160" s="432"/>
      <c r="D160" s="432"/>
      <c r="E160" s="432"/>
      <c r="F160" s="432"/>
      <c r="G160" s="432"/>
      <c r="H160" s="432"/>
      <c r="I160" s="432"/>
    </row>
    <row r="161" spans="1:9" ht="30" customHeight="1">
      <c r="A161" s="66" t="s">
        <v>207</v>
      </c>
      <c r="B161" s="433" t="s">
        <v>316</v>
      </c>
      <c r="C161" s="433"/>
      <c r="D161" s="433"/>
      <c r="E161" s="433"/>
      <c r="F161" s="433"/>
      <c r="G161" s="433"/>
      <c r="H161" s="433"/>
      <c r="I161" s="433"/>
    </row>
    <row r="162" spans="1:9" ht="25.5" customHeight="1">
      <c r="A162" s="76" t="s">
        <v>208</v>
      </c>
      <c r="B162" s="434">
        <v>45306</v>
      </c>
      <c r="C162" s="434"/>
      <c r="D162" s="434"/>
      <c r="E162" s="435" t="s">
        <v>209</v>
      </c>
      <c r="F162" s="436"/>
      <c r="G162" s="437">
        <v>44576</v>
      </c>
      <c r="H162" s="437"/>
      <c r="I162" s="437"/>
    </row>
    <row r="164" spans="1:9">
      <c r="A164" s="77" t="s">
        <v>751</v>
      </c>
    </row>
    <row r="165" spans="1:9">
      <c r="A165" s="431" t="s">
        <v>210</v>
      </c>
      <c r="B165" s="432"/>
      <c r="C165" s="432"/>
      <c r="D165" s="432"/>
      <c r="E165" s="432"/>
      <c r="F165" s="432"/>
      <c r="G165" s="432"/>
      <c r="H165" s="432"/>
      <c r="I165" s="467"/>
    </row>
    <row r="166" spans="1:9">
      <c r="A166" s="52" t="s">
        <v>175</v>
      </c>
      <c r="B166" s="468" t="s">
        <v>305</v>
      </c>
      <c r="C166" s="468"/>
      <c r="D166" s="468"/>
      <c r="E166" s="468"/>
      <c r="F166" s="468"/>
      <c r="G166" s="468"/>
      <c r="H166" s="468"/>
      <c r="I166" s="468"/>
    </row>
    <row r="167" spans="1:9">
      <c r="A167" s="52" t="s">
        <v>176</v>
      </c>
      <c r="B167" s="464" t="s">
        <v>281</v>
      </c>
      <c r="C167" s="464"/>
      <c r="D167" s="464"/>
      <c r="E167" s="464"/>
      <c r="F167" s="464"/>
      <c r="G167" s="464"/>
      <c r="H167" s="464"/>
      <c r="I167" s="464"/>
    </row>
    <row r="168" spans="1:9">
      <c r="A168" s="53"/>
      <c r="B168" s="53"/>
      <c r="C168" s="53"/>
      <c r="D168" s="53"/>
      <c r="E168" s="53"/>
      <c r="F168" s="53"/>
      <c r="G168" s="53"/>
    </row>
    <row r="169" spans="1:9">
      <c r="A169" s="431" t="s">
        <v>211</v>
      </c>
      <c r="B169" s="432"/>
      <c r="C169" s="432"/>
      <c r="D169" s="432"/>
      <c r="E169" s="432"/>
      <c r="F169" s="432"/>
      <c r="G169" s="432"/>
      <c r="H169" s="432"/>
      <c r="I169" s="432"/>
    </row>
    <row r="170" spans="1:9">
      <c r="A170" s="52" t="s">
        <v>177</v>
      </c>
      <c r="B170" s="469" t="s">
        <v>217</v>
      </c>
      <c r="C170" s="470"/>
      <c r="D170" s="470"/>
      <c r="E170" s="470"/>
      <c r="F170" s="470"/>
      <c r="G170" s="470"/>
      <c r="H170" s="470"/>
      <c r="I170" s="471"/>
    </row>
    <row r="171" spans="1:9">
      <c r="A171" s="55" t="s">
        <v>178</v>
      </c>
      <c r="B171" s="464" t="s">
        <v>218</v>
      </c>
      <c r="C171" s="464"/>
      <c r="D171" s="464"/>
      <c r="E171" s="464"/>
      <c r="F171" s="464"/>
      <c r="G171" s="464"/>
      <c r="H171" s="464"/>
      <c r="I171" s="464"/>
    </row>
    <row r="173" spans="1:9">
      <c r="A173" s="431" t="s">
        <v>212</v>
      </c>
      <c r="B173" s="432"/>
      <c r="C173" s="432"/>
      <c r="D173" s="432"/>
      <c r="E173" s="432"/>
      <c r="F173" s="432"/>
      <c r="G173" s="432"/>
      <c r="H173" s="432"/>
      <c r="I173" s="432"/>
    </row>
    <row r="174" spans="1:9" ht="27" customHeight="1">
      <c r="A174" s="52" t="s">
        <v>179</v>
      </c>
      <c r="B174" s="459" t="s">
        <v>275</v>
      </c>
      <c r="C174" s="459"/>
      <c r="D174" s="459"/>
      <c r="E174" s="459"/>
      <c r="F174" s="459"/>
      <c r="G174" s="465" t="s">
        <v>180</v>
      </c>
      <c r="H174" s="466"/>
      <c r="I174" s="56" t="s">
        <v>284</v>
      </c>
    </row>
    <row r="175" spans="1:9" ht="25.5">
      <c r="A175" s="52" t="s">
        <v>181</v>
      </c>
      <c r="B175" s="459" t="s">
        <v>323</v>
      </c>
      <c r="C175" s="459"/>
      <c r="D175" s="459"/>
      <c r="E175" s="459"/>
      <c r="F175" s="459"/>
      <c r="G175" s="465" t="s">
        <v>182</v>
      </c>
      <c r="H175" s="466"/>
      <c r="I175" s="57" t="s">
        <v>285</v>
      </c>
    </row>
    <row r="176" spans="1:9">
      <c r="A176" s="52" t="s">
        <v>183</v>
      </c>
      <c r="B176" s="459" t="s">
        <v>324</v>
      </c>
      <c r="C176" s="459"/>
      <c r="D176" s="459"/>
      <c r="E176" s="459"/>
      <c r="F176" s="459"/>
      <c r="G176" s="459"/>
      <c r="H176" s="459"/>
      <c r="I176" s="459"/>
    </row>
    <row r="177" spans="1:9" ht="25.5" customHeight="1">
      <c r="A177" s="52" t="s">
        <v>184</v>
      </c>
      <c r="B177" s="459" t="s">
        <v>336</v>
      </c>
      <c r="C177" s="459"/>
      <c r="D177" s="459"/>
      <c r="E177" s="459"/>
      <c r="F177" s="459"/>
      <c r="G177" s="459"/>
      <c r="H177" s="459"/>
      <c r="I177" s="459"/>
    </row>
    <row r="178" spans="1:9" ht="15" customHeight="1">
      <c r="A178" s="460" t="s">
        <v>185</v>
      </c>
      <c r="B178" s="87" t="s">
        <v>186</v>
      </c>
      <c r="C178" s="462" t="s">
        <v>302</v>
      </c>
      <c r="D178" s="462"/>
      <c r="E178" s="462"/>
      <c r="F178" s="462" t="s">
        <v>335</v>
      </c>
      <c r="G178" s="463"/>
      <c r="H178" s="58"/>
      <c r="I178" s="58"/>
    </row>
    <row r="179" spans="1:9" ht="15" customHeight="1">
      <c r="A179" s="461"/>
      <c r="B179" s="87" t="s">
        <v>187</v>
      </c>
      <c r="C179" s="462" t="s">
        <v>303</v>
      </c>
      <c r="D179" s="462"/>
      <c r="E179" s="462"/>
      <c r="F179" s="462"/>
      <c r="G179" s="463"/>
      <c r="H179" s="58"/>
      <c r="I179" s="58"/>
    </row>
    <row r="180" spans="1:9">
      <c r="A180" s="453" t="s">
        <v>188</v>
      </c>
      <c r="B180" s="456" t="s">
        <v>189</v>
      </c>
      <c r="C180" s="456"/>
      <c r="D180" s="456"/>
      <c r="E180" s="456"/>
      <c r="F180" s="456" t="s">
        <v>190</v>
      </c>
      <c r="G180" s="456"/>
      <c r="H180" s="456"/>
      <c r="I180" s="456"/>
    </row>
    <row r="181" spans="1:9" ht="49.5" customHeight="1">
      <c r="A181" s="454"/>
      <c r="B181" s="457" t="s">
        <v>350</v>
      </c>
      <c r="C181" s="457"/>
      <c r="D181" s="457"/>
      <c r="E181" s="457"/>
      <c r="F181" s="457" t="s">
        <v>326</v>
      </c>
      <c r="G181" s="457"/>
      <c r="H181" s="457"/>
      <c r="I181" s="457"/>
    </row>
    <row r="182" spans="1:9" ht="49.5" customHeight="1">
      <c r="A182" s="454"/>
      <c r="B182" s="457" t="s">
        <v>325</v>
      </c>
      <c r="C182" s="458"/>
      <c r="D182" s="458"/>
      <c r="E182" s="458"/>
      <c r="F182" s="457" t="s">
        <v>348</v>
      </c>
      <c r="G182" s="458"/>
      <c r="H182" s="458"/>
      <c r="I182" s="458"/>
    </row>
    <row r="183" spans="1:9">
      <c r="A183" s="454"/>
      <c r="B183" s="457" t="s">
        <v>289</v>
      </c>
      <c r="C183" s="458"/>
      <c r="D183" s="458"/>
      <c r="E183" s="458"/>
      <c r="F183" s="457" t="s">
        <v>289</v>
      </c>
      <c r="G183" s="458"/>
      <c r="H183" s="458"/>
      <c r="I183" s="458"/>
    </row>
    <row r="184" spans="1:9">
      <c r="A184" s="455"/>
      <c r="B184" s="457" t="s">
        <v>290</v>
      </c>
      <c r="C184" s="458"/>
      <c r="D184" s="458"/>
      <c r="E184" s="458"/>
      <c r="F184" s="457" t="s">
        <v>290</v>
      </c>
      <c r="G184" s="458"/>
      <c r="H184" s="458"/>
      <c r="I184" s="458"/>
    </row>
    <row r="186" spans="1:9">
      <c r="A186" s="441" t="s">
        <v>191</v>
      </c>
      <c r="B186" s="59" t="s">
        <v>60</v>
      </c>
      <c r="C186" s="59" t="s">
        <v>61</v>
      </c>
      <c r="D186" s="59" t="s">
        <v>192</v>
      </c>
      <c r="E186" s="59" t="s">
        <v>62</v>
      </c>
      <c r="F186" s="59" t="s">
        <v>63</v>
      </c>
      <c r="G186" s="60" t="s">
        <v>193</v>
      </c>
    </row>
    <row r="187" spans="1:9">
      <c r="A187" s="442"/>
      <c r="B187" s="61" t="s">
        <v>287</v>
      </c>
      <c r="C187" s="61" t="s">
        <v>287</v>
      </c>
      <c r="D187" s="61" t="s">
        <v>287</v>
      </c>
      <c r="E187" s="61" t="s">
        <v>287</v>
      </c>
      <c r="F187" s="61" t="s">
        <v>287</v>
      </c>
      <c r="G187" s="61" t="s">
        <v>287</v>
      </c>
    </row>
    <row r="188" spans="1:9" ht="48" customHeight="1">
      <c r="A188" s="62" t="s">
        <v>215</v>
      </c>
      <c r="B188" s="443" t="s">
        <v>749</v>
      </c>
      <c r="C188" s="444"/>
      <c r="D188" s="444"/>
      <c r="E188" s="444"/>
      <c r="F188" s="444"/>
      <c r="G188" s="445"/>
    </row>
    <row r="190" spans="1:9">
      <c r="A190" s="431" t="s">
        <v>213</v>
      </c>
      <c r="B190" s="432"/>
      <c r="C190" s="432"/>
      <c r="D190" s="432"/>
      <c r="E190" s="432"/>
      <c r="F190" s="432"/>
      <c r="G190" s="432"/>
      <c r="H190" s="432"/>
      <c r="I190" s="432"/>
    </row>
    <row r="191" spans="1:9">
      <c r="A191" s="446" t="s">
        <v>194</v>
      </c>
      <c r="B191" s="63" t="s">
        <v>65</v>
      </c>
      <c r="C191" s="64" t="s">
        <v>195</v>
      </c>
      <c r="D191" s="63" t="s">
        <v>66</v>
      </c>
      <c r="E191" s="63" t="s">
        <v>67</v>
      </c>
      <c r="F191" s="448" t="s">
        <v>196</v>
      </c>
      <c r="G191" s="449"/>
      <c r="H191" s="450" t="s">
        <v>328</v>
      </c>
      <c r="I191" s="451"/>
    </row>
    <row r="192" spans="1:9" ht="54">
      <c r="A192" s="447"/>
      <c r="B192" s="65">
        <v>100</v>
      </c>
      <c r="C192" s="218" t="s">
        <v>324</v>
      </c>
      <c r="D192" s="65">
        <v>2022</v>
      </c>
      <c r="E192" s="65" t="s">
        <v>327</v>
      </c>
      <c r="F192" s="448" t="s">
        <v>197</v>
      </c>
      <c r="G192" s="449"/>
      <c r="H192" s="452" t="s">
        <v>314</v>
      </c>
      <c r="I192" s="452"/>
    </row>
    <row r="193" spans="1:9">
      <c r="A193" s="431" t="s">
        <v>214</v>
      </c>
      <c r="B193" s="432"/>
      <c r="C193" s="432"/>
      <c r="D193" s="432"/>
      <c r="E193" s="432"/>
      <c r="F193" s="432"/>
      <c r="G193" s="432"/>
      <c r="H193" s="432"/>
      <c r="I193" s="432"/>
    </row>
    <row r="194" spans="1:9">
      <c r="A194" s="66" t="s">
        <v>198</v>
      </c>
      <c r="B194" s="63">
        <v>2022</v>
      </c>
      <c r="C194" s="63" t="s">
        <v>199</v>
      </c>
      <c r="D194" s="63">
        <v>2024</v>
      </c>
      <c r="E194" s="63">
        <v>2025</v>
      </c>
      <c r="F194" s="63">
        <v>2026</v>
      </c>
      <c r="G194" s="63">
        <v>2027</v>
      </c>
      <c r="H194" s="438" t="s">
        <v>68</v>
      </c>
      <c r="I194" s="438"/>
    </row>
    <row r="195" spans="1:9">
      <c r="A195" s="66" t="s">
        <v>69</v>
      </c>
      <c r="B195" s="68">
        <v>1</v>
      </c>
      <c r="C195" s="68">
        <v>1</v>
      </c>
      <c r="D195" s="68">
        <v>1</v>
      </c>
      <c r="E195" s="68">
        <v>1</v>
      </c>
      <c r="F195" s="68">
        <v>1</v>
      </c>
      <c r="G195" s="68">
        <v>1</v>
      </c>
      <c r="H195" s="439">
        <v>1</v>
      </c>
      <c r="I195" s="440"/>
    </row>
    <row r="196" spans="1:9">
      <c r="A196" s="66" t="s">
        <v>200</v>
      </c>
      <c r="B196" s="67"/>
      <c r="C196" s="68"/>
      <c r="D196" s="69"/>
      <c r="E196" s="67"/>
      <c r="F196" s="67"/>
      <c r="G196" s="67"/>
      <c r="H196" s="440"/>
      <c r="I196" s="440"/>
    </row>
    <row r="197" spans="1:9">
      <c r="A197" s="66" t="s">
        <v>70</v>
      </c>
      <c r="B197" s="67"/>
      <c r="C197" s="70"/>
      <c r="D197" s="67"/>
      <c r="E197" s="67"/>
      <c r="F197" s="67"/>
      <c r="G197" s="67"/>
      <c r="H197" s="440"/>
      <c r="I197" s="440"/>
    </row>
    <row r="198" spans="1:9" ht="30">
      <c r="A198" s="66" t="s">
        <v>201</v>
      </c>
      <c r="B198" s="71" t="s">
        <v>202</v>
      </c>
      <c r="C198" s="72" t="s">
        <v>71</v>
      </c>
      <c r="D198" s="73" t="s">
        <v>203</v>
      </c>
      <c r="E198" s="72" t="s">
        <v>72</v>
      </c>
      <c r="F198" s="74" t="s">
        <v>204</v>
      </c>
      <c r="G198" s="72" t="s">
        <v>73</v>
      </c>
      <c r="H198" s="75" t="s">
        <v>205</v>
      </c>
      <c r="I198" s="90" t="s">
        <v>297</v>
      </c>
    </row>
    <row r="199" spans="1:9" ht="25.5">
      <c r="A199" s="66" t="s">
        <v>74</v>
      </c>
      <c r="B199" s="472"/>
      <c r="C199" s="472"/>
      <c r="D199" s="472"/>
      <c r="E199" s="472"/>
      <c r="F199" s="472"/>
      <c r="G199" s="472"/>
      <c r="H199" s="472"/>
      <c r="I199" s="472"/>
    </row>
    <row r="200" spans="1:9">
      <c r="A200" s="431" t="s">
        <v>206</v>
      </c>
      <c r="B200" s="432"/>
      <c r="C200" s="432"/>
      <c r="D200" s="432"/>
      <c r="E200" s="432"/>
      <c r="F200" s="432"/>
      <c r="G200" s="432"/>
      <c r="H200" s="432"/>
      <c r="I200" s="432"/>
    </row>
    <row r="201" spans="1:9" ht="15" customHeight="1">
      <c r="A201" s="66" t="s">
        <v>207</v>
      </c>
      <c r="B201" s="433" t="s">
        <v>316</v>
      </c>
      <c r="C201" s="433"/>
      <c r="D201" s="433"/>
      <c r="E201" s="433"/>
      <c r="F201" s="433"/>
      <c r="G201" s="433"/>
      <c r="H201" s="433"/>
      <c r="I201" s="433"/>
    </row>
    <row r="202" spans="1:9" ht="25.5" customHeight="1">
      <c r="A202" s="76" t="s">
        <v>208</v>
      </c>
      <c r="B202" s="434">
        <v>45306</v>
      </c>
      <c r="C202" s="434"/>
      <c r="D202" s="434"/>
      <c r="E202" s="435" t="s">
        <v>209</v>
      </c>
      <c r="F202" s="436"/>
      <c r="G202" s="437">
        <v>44785</v>
      </c>
      <c r="H202" s="437"/>
      <c r="I202" s="437"/>
    </row>
    <row r="204" spans="1:9">
      <c r="A204" s="77" t="s">
        <v>751</v>
      </c>
    </row>
    <row r="205" spans="1:9">
      <c r="A205" s="473" t="s">
        <v>210</v>
      </c>
      <c r="B205" s="432"/>
      <c r="C205" s="432"/>
      <c r="D205" s="432"/>
      <c r="E205" s="432"/>
      <c r="F205" s="432"/>
      <c r="G205" s="432"/>
      <c r="H205" s="432"/>
      <c r="I205" s="467"/>
    </row>
    <row r="206" spans="1:9">
      <c r="A206" s="91" t="s">
        <v>175</v>
      </c>
      <c r="B206" s="468" t="s">
        <v>305</v>
      </c>
      <c r="C206" s="468"/>
      <c r="D206" s="468"/>
      <c r="E206" s="468"/>
      <c r="F206" s="468"/>
      <c r="G206" s="468"/>
      <c r="H206" s="468"/>
      <c r="I206" s="468"/>
    </row>
    <row r="207" spans="1:9">
      <c r="A207" s="91" t="s">
        <v>176</v>
      </c>
      <c r="B207" s="464" t="s">
        <v>268</v>
      </c>
      <c r="C207" s="464"/>
      <c r="D207" s="464"/>
      <c r="E207" s="464"/>
      <c r="F207" s="464"/>
      <c r="G207" s="464"/>
      <c r="H207" s="464"/>
      <c r="I207" s="464"/>
    </row>
    <row r="208" spans="1:9">
      <c r="A208" s="53"/>
      <c r="B208" s="53"/>
      <c r="C208" s="53"/>
      <c r="D208" s="53"/>
      <c r="E208" s="53"/>
      <c r="F208" s="53"/>
      <c r="G208" s="53"/>
    </row>
    <row r="209" spans="1:9">
      <c r="A209" s="431" t="s">
        <v>211</v>
      </c>
      <c r="B209" s="432"/>
      <c r="C209" s="432"/>
      <c r="D209" s="432"/>
      <c r="E209" s="432"/>
      <c r="F209" s="432"/>
      <c r="G209" s="432"/>
      <c r="H209" s="432"/>
      <c r="I209" s="432"/>
    </row>
    <row r="210" spans="1:9">
      <c r="A210" s="52" t="s">
        <v>177</v>
      </c>
      <c r="B210" s="469" t="s">
        <v>217</v>
      </c>
      <c r="C210" s="470"/>
      <c r="D210" s="470"/>
      <c r="E210" s="470"/>
      <c r="F210" s="470"/>
      <c r="G210" s="470"/>
      <c r="H210" s="470"/>
      <c r="I210" s="471"/>
    </row>
    <row r="211" spans="1:9">
      <c r="A211" s="55" t="s">
        <v>178</v>
      </c>
      <c r="B211" s="464" t="s">
        <v>218</v>
      </c>
      <c r="C211" s="464"/>
      <c r="D211" s="464"/>
      <c r="E211" s="464"/>
      <c r="F211" s="464"/>
      <c r="G211" s="464"/>
      <c r="H211" s="464"/>
      <c r="I211" s="464"/>
    </row>
    <row r="213" spans="1:9">
      <c r="A213" s="431" t="s">
        <v>212</v>
      </c>
      <c r="B213" s="432"/>
      <c r="C213" s="432"/>
      <c r="D213" s="432"/>
      <c r="E213" s="432"/>
      <c r="F213" s="432"/>
      <c r="G213" s="432"/>
      <c r="H213" s="432"/>
      <c r="I213" s="432"/>
    </row>
    <row r="214" spans="1:9">
      <c r="A214" s="52" t="s">
        <v>179</v>
      </c>
      <c r="B214" s="459" t="s">
        <v>278</v>
      </c>
      <c r="C214" s="459"/>
      <c r="D214" s="459"/>
      <c r="E214" s="459"/>
      <c r="F214" s="459"/>
      <c r="G214" s="465" t="s">
        <v>180</v>
      </c>
      <c r="H214" s="466"/>
      <c r="I214" s="56" t="s">
        <v>284</v>
      </c>
    </row>
    <row r="215" spans="1:9" ht="25.5">
      <c r="A215" s="52" t="s">
        <v>181</v>
      </c>
      <c r="B215" s="472" t="s">
        <v>329</v>
      </c>
      <c r="C215" s="472"/>
      <c r="D215" s="472"/>
      <c r="E215" s="472"/>
      <c r="F215" s="472"/>
      <c r="G215" s="465" t="s">
        <v>182</v>
      </c>
      <c r="H215" s="466"/>
      <c r="I215" s="57" t="s">
        <v>285</v>
      </c>
    </row>
    <row r="216" spans="1:9">
      <c r="A216" s="52" t="s">
        <v>183</v>
      </c>
      <c r="B216" s="459" t="s">
        <v>330</v>
      </c>
      <c r="C216" s="459"/>
      <c r="D216" s="459"/>
      <c r="E216" s="459"/>
      <c r="F216" s="459"/>
      <c r="G216" s="459"/>
      <c r="H216" s="459"/>
      <c r="I216" s="459"/>
    </row>
    <row r="217" spans="1:9" ht="25.5">
      <c r="A217" s="52" t="s">
        <v>184</v>
      </c>
      <c r="B217" s="459" t="s">
        <v>336</v>
      </c>
      <c r="C217" s="459"/>
      <c r="D217" s="459"/>
      <c r="E217" s="459"/>
      <c r="F217" s="459"/>
      <c r="G217" s="459"/>
      <c r="H217" s="459"/>
      <c r="I217" s="459"/>
    </row>
    <row r="218" spans="1:9" ht="15" customHeight="1">
      <c r="A218" s="460" t="s">
        <v>185</v>
      </c>
      <c r="B218" s="87" t="s">
        <v>186</v>
      </c>
      <c r="C218" s="462" t="s">
        <v>302</v>
      </c>
      <c r="D218" s="462"/>
      <c r="E218" s="462"/>
      <c r="F218" s="462" t="s">
        <v>335</v>
      </c>
      <c r="G218" s="463"/>
      <c r="H218" s="58"/>
      <c r="I218" s="58"/>
    </row>
    <row r="219" spans="1:9" ht="15" customHeight="1">
      <c r="A219" s="461"/>
      <c r="B219" s="87" t="s">
        <v>187</v>
      </c>
      <c r="C219" s="462" t="s">
        <v>303</v>
      </c>
      <c r="D219" s="462"/>
      <c r="E219" s="462"/>
      <c r="F219" s="462"/>
      <c r="G219" s="463"/>
      <c r="H219" s="58"/>
      <c r="I219" s="58"/>
    </row>
    <row r="220" spans="1:9">
      <c r="A220" s="453" t="s">
        <v>188</v>
      </c>
      <c r="B220" s="456" t="s">
        <v>189</v>
      </c>
      <c r="C220" s="456"/>
      <c r="D220" s="456"/>
      <c r="E220" s="456"/>
      <c r="F220" s="456" t="s">
        <v>190</v>
      </c>
      <c r="G220" s="456"/>
      <c r="H220" s="456"/>
      <c r="I220" s="456"/>
    </row>
    <row r="221" spans="1:9">
      <c r="A221" s="454"/>
      <c r="B221" s="457" t="s">
        <v>331</v>
      </c>
      <c r="C221" s="457"/>
      <c r="D221" s="457"/>
      <c r="E221" s="457"/>
      <c r="F221" s="457" t="s">
        <v>334</v>
      </c>
      <c r="G221" s="457"/>
      <c r="H221" s="457"/>
      <c r="I221" s="457"/>
    </row>
    <row r="222" spans="1:9">
      <c r="A222" s="454"/>
      <c r="B222" s="457" t="s">
        <v>332</v>
      </c>
      <c r="C222" s="458"/>
      <c r="D222" s="458"/>
      <c r="E222" s="458"/>
      <c r="F222" s="457" t="s">
        <v>333</v>
      </c>
      <c r="G222" s="458"/>
      <c r="H222" s="458"/>
      <c r="I222" s="458"/>
    </row>
    <row r="223" spans="1:9">
      <c r="A223" s="454"/>
      <c r="B223" s="457" t="s">
        <v>289</v>
      </c>
      <c r="C223" s="458"/>
      <c r="D223" s="458"/>
      <c r="E223" s="458"/>
      <c r="F223" s="457" t="s">
        <v>289</v>
      </c>
      <c r="G223" s="458"/>
      <c r="H223" s="458"/>
      <c r="I223" s="458"/>
    </row>
    <row r="224" spans="1:9">
      <c r="A224" s="455"/>
      <c r="B224" s="457" t="s">
        <v>290</v>
      </c>
      <c r="C224" s="458"/>
      <c r="D224" s="458"/>
      <c r="E224" s="458"/>
      <c r="F224" s="457" t="s">
        <v>290</v>
      </c>
      <c r="G224" s="458"/>
      <c r="H224" s="458"/>
      <c r="I224" s="458"/>
    </row>
    <row r="226" spans="1:9">
      <c r="A226" s="441" t="s">
        <v>191</v>
      </c>
      <c r="B226" s="59" t="s">
        <v>60</v>
      </c>
      <c r="C226" s="59" t="s">
        <v>61</v>
      </c>
      <c r="D226" s="59" t="s">
        <v>192</v>
      </c>
      <c r="E226" s="59" t="s">
        <v>62</v>
      </c>
      <c r="F226" s="59" t="s">
        <v>63</v>
      </c>
      <c r="G226" s="60" t="s">
        <v>193</v>
      </c>
    </row>
    <row r="227" spans="1:9">
      <c r="A227" s="442"/>
      <c r="B227" s="61" t="s">
        <v>287</v>
      </c>
      <c r="C227" s="61" t="s">
        <v>287</v>
      </c>
      <c r="D227" s="61" t="s">
        <v>287</v>
      </c>
      <c r="E227" s="61" t="s">
        <v>287</v>
      </c>
      <c r="F227" s="61" t="s">
        <v>287</v>
      </c>
      <c r="G227" s="61" t="s">
        <v>287</v>
      </c>
    </row>
    <row r="228" spans="1:9" ht="51" customHeight="1">
      <c r="A228" s="62" t="s">
        <v>215</v>
      </c>
      <c r="B228" s="443" t="s">
        <v>749</v>
      </c>
      <c r="C228" s="444"/>
      <c r="D228" s="444"/>
      <c r="E228" s="444"/>
      <c r="F228" s="444"/>
      <c r="G228" s="445"/>
    </row>
    <row r="230" spans="1:9">
      <c r="A230" s="431" t="s">
        <v>213</v>
      </c>
      <c r="B230" s="432"/>
      <c r="C230" s="432"/>
      <c r="D230" s="432"/>
      <c r="E230" s="432"/>
      <c r="F230" s="432"/>
      <c r="G230" s="432"/>
      <c r="H230" s="432"/>
      <c r="I230" s="432"/>
    </row>
    <row r="231" spans="1:9">
      <c r="A231" s="446" t="s">
        <v>194</v>
      </c>
      <c r="B231" s="63" t="s">
        <v>65</v>
      </c>
      <c r="C231" s="64" t="s">
        <v>195</v>
      </c>
      <c r="D231" s="63" t="s">
        <v>66</v>
      </c>
      <c r="E231" s="63" t="s">
        <v>67</v>
      </c>
      <c r="F231" s="448" t="s">
        <v>196</v>
      </c>
      <c r="G231" s="449"/>
      <c r="H231" s="450" t="s">
        <v>328</v>
      </c>
      <c r="I231" s="451"/>
    </row>
    <row r="232" spans="1:9" ht="36">
      <c r="A232" s="447"/>
      <c r="B232" s="65">
        <v>90.91</v>
      </c>
      <c r="C232" s="218" t="s">
        <v>330</v>
      </c>
      <c r="D232" s="65">
        <v>2022</v>
      </c>
      <c r="E232" s="65" t="s">
        <v>327</v>
      </c>
      <c r="F232" s="448" t="s">
        <v>197</v>
      </c>
      <c r="G232" s="449"/>
      <c r="H232" s="452" t="s">
        <v>314</v>
      </c>
      <c r="I232" s="452"/>
    </row>
    <row r="233" spans="1:9">
      <c r="A233" s="431" t="s">
        <v>214</v>
      </c>
      <c r="B233" s="432"/>
      <c r="C233" s="432"/>
      <c r="D233" s="432"/>
      <c r="E233" s="432"/>
      <c r="F233" s="432"/>
      <c r="G233" s="432"/>
      <c r="H233" s="432"/>
      <c r="I233" s="432"/>
    </row>
    <row r="234" spans="1:9">
      <c r="A234" s="66" t="s">
        <v>198</v>
      </c>
      <c r="B234" s="63">
        <v>2022</v>
      </c>
      <c r="C234" s="63" t="s">
        <v>199</v>
      </c>
      <c r="D234" s="63">
        <v>2024</v>
      </c>
      <c r="E234" s="63">
        <v>2025</v>
      </c>
      <c r="F234" s="63">
        <v>2026</v>
      </c>
      <c r="G234" s="63">
        <v>2027</v>
      </c>
      <c r="H234" s="438" t="s">
        <v>68</v>
      </c>
      <c r="I234" s="438"/>
    </row>
    <row r="235" spans="1:9">
      <c r="A235" s="66" t="s">
        <v>69</v>
      </c>
      <c r="B235" s="68">
        <v>1</v>
      </c>
      <c r="C235" s="68">
        <v>1</v>
      </c>
      <c r="D235" s="68">
        <v>1</v>
      </c>
      <c r="E235" s="68">
        <v>1</v>
      </c>
      <c r="F235" s="68">
        <v>1</v>
      </c>
      <c r="G235" s="68">
        <v>1</v>
      </c>
      <c r="H235" s="439">
        <v>1</v>
      </c>
      <c r="I235" s="440"/>
    </row>
    <row r="236" spans="1:9">
      <c r="A236" s="66" t="s">
        <v>200</v>
      </c>
      <c r="B236" s="67"/>
      <c r="C236" s="68"/>
      <c r="D236" s="69"/>
      <c r="E236" s="67"/>
      <c r="F236" s="67"/>
      <c r="G236" s="67"/>
      <c r="H236" s="440"/>
      <c r="I236" s="440"/>
    </row>
    <row r="237" spans="1:9">
      <c r="A237" s="66" t="s">
        <v>70</v>
      </c>
      <c r="B237" s="67"/>
      <c r="C237" s="70"/>
      <c r="D237" s="67"/>
      <c r="E237" s="67"/>
      <c r="F237" s="67"/>
      <c r="G237" s="67"/>
      <c r="H237" s="440"/>
      <c r="I237" s="440"/>
    </row>
    <row r="238" spans="1:9" ht="30">
      <c r="A238" s="66" t="s">
        <v>201</v>
      </c>
      <c r="B238" s="71" t="s">
        <v>202</v>
      </c>
      <c r="C238" s="72" t="s">
        <v>71</v>
      </c>
      <c r="D238" s="73" t="s">
        <v>203</v>
      </c>
      <c r="E238" s="72" t="s">
        <v>72</v>
      </c>
      <c r="F238" s="74" t="s">
        <v>204</v>
      </c>
      <c r="G238" s="72" t="s">
        <v>73</v>
      </c>
      <c r="H238" s="75" t="s">
        <v>205</v>
      </c>
      <c r="I238" s="90" t="s">
        <v>297</v>
      </c>
    </row>
    <row r="239" spans="1:9" ht="25.5">
      <c r="A239" s="66" t="s">
        <v>74</v>
      </c>
      <c r="B239" s="472"/>
      <c r="C239" s="472"/>
      <c r="D239" s="472"/>
      <c r="E239" s="472"/>
      <c r="F239" s="472"/>
      <c r="G239" s="472"/>
      <c r="H239" s="472"/>
      <c r="I239" s="472"/>
    </row>
    <row r="240" spans="1:9">
      <c r="A240" s="431" t="s">
        <v>206</v>
      </c>
      <c r="B240" s="432"/>
      <c r="C240" s="432"/>
      <c r="D240" s="432"/>
      <c r="E240" s="432"/>
      <c r="F240" s="432"/>
      <c r="G240" s="432"/>
      <c r="H240" s="432"/>
      <c r="I240" s="432"/>
    </row>
    <row r="241" spans="1:9" ht="15" customHeight="1">
      <c r="A241" s="66" t="s">
        <v>207</v>
      </c>
      <c r="B241" s="433" t="s">
        <v>316</v>
      </c>
      <c r="C241" s="433"/>
      <c r="D241" s="433"/>
      <c r="E241" s="433"/>
      <c r="F241" s="433"/>
      <c r="G241" s="433"/>
      <c r="H241" s="433"/>
      <c r="I241" s="433"/>
    </row>
    <row r="242" spans="1:9" ht="25.5" customHeight="1">
      <c r="A242" s="76" t="s">
        <v>208</v>
      </c>
      <c r="B242" s="434">
        <v>45306</v>
      </c>
      <c r="C242" s="434"/>
      <c r="D242" s="434"/>
      <c r="E242" s="435" t="s">
        <v>209</v>
      </c>
      <c r="F242" s="436"/>
      <c r="G242" s="437">
        <v>44785</v>
      </c>
      <c r="H242" s="437"/>
      <c r="I242" s="437"/>
    </row>
    <row r="244" spans="1:9">
      <c r="A244" s="77" t="s">
        <v>751</v>
      </c>
    </row>
    <row r="245" spans="1:9">
      <c r="A245" s="431" t="s">
        <v>210</v>
      </c>
      <c r="B245" s="432"/>
      <c r="C245" s="432"/>
      <c r="D245" s="432"/>
      <c r="E245" s="432"/>
      <c r="F245" s="432"/>
      <c r="G245" s="432"/>
      <c r="H245" s="432"/>
      <c r="I245" s="467"/>
    </row>
    <row r="246" spans="1:9">
      <c r="A246" s="52" t="s">
        <v>175</v>
      </c>
      <c r="B246" s="468" t="s">
        <v>305</v>
      </c>
      <c r="C246" s="468"/>
      <c r="D246" s="468"/>
      <c r="E246" s="468"/>
      <c r="F246" s="468"/>
      <c r="G246" s="468"/>
      <c r="H246" s="468"/>
      <c r="I246" s="468"/>
    </row>
    <row r="247" spans="1:9">
      <c r="A247" s="52" t="s">
        <v>176</v>
      </c>
      <c r="B247" s="464" t="s">
        <v>268</v>
      </c>
      <c r="C247" s="464"/>
      <c r="D247" s="464"/>
      <c r="E247" s="464"/>
      <c r="F247" s="464"/>
      <c r="G247" s="464"/>
      <c r="H247" s="464"/>
      <c r="I247" s="464"/>
    </row>
    <row r="248" spans="1:9">
      <c r="A248" s="53"/>
      <c r="B248" s="53"/>
      <c r="C248" s="53"/>
      <c r="D248" s="53"/>
      <c r="E248" s="53"/>
      <c r="F248" s="53"/>
      <c r="G248" s="53"/>
    </row>
    <row r="249" spans="1:9">
      <c r="A249" s="431" t="s">
        <v>211</v>
      </c>
      <c r="B249" s="432"/>
      <c r="C249" s="432"/>
      <c r="D249" s="432"/>
      <c r="E249" s="432"/>
      <c r="F249" s="432"/>
      <c r="G249" s="432"/>
      <c r="H249" s="432"/>
      <c r="I249" s="432"/>
    </row>
    <row r="250" spans="1:9">
      <c r="A250" s="52" t="s">
        <v>177</v>
      </c>
      <c r="B250" s="469" t="s">
        <v>217</v>
      </c>
      <c r="C250" s="470"/>
      <c r="D250" s="470"/>
      <c r="E250" s="470"/>
      <c r="F250" s="470"/>
      <c r="G250" s="470"/>
      <c r="H250" s="470"/>
      <c r="I250" s="471"/>
    </row>
    <row r="251" spans="1:9">
      <c r="A251" s="55" t="s">
        <v>178</v>
      </c>
      <c r="B251" s="464" t="s">
        <v>218</v>
      </c>
      <c r="C251" s="464"/>
      <c r="D251" s="464"/>
      <c r="E251" s="464"/>
      <c r="F251" s="464"/>
      <c r="G251" s="464"/>
      <c r="H251" s="464"/>
      <c r="I251" s="464"/>
    </row>
    <row r="253" spans="1:9">
      <c r="A253" s="431" t="s">
        <v>212</v>
      </c>
      <c r="B253" s="432"/>
      <c r="C253" s="432"/>
      <c r="D253" s="432"/>
      <c r="E253" s="432"/>
      <c r="F253" s="432"/>
      <c r="G253" s="432"/>
      <c r="H253" s="432"/>
      <c r="I253" s="432"/>
    </row>
    <row r="254" spans="1:9">
      <c r="A254" s="52" t="s">
        <v>179</v>
      </c>
      <c r="B254" s="459" t="s">
        <v>337</v>
      </c>
      <c r="C254" s="459"/>
      <c r="D254" s="459"/>
      <c r="E254" s="459"/>
      <c r="F254" s="459"/>
      <c r="G254" s="465" t="s">
        <v>180</v>
      </c>
      <c r="H254" s="466"/>
      <c r="I254" s="56" t="s">
        <v>284</v>
      </c>
    </row>
    <row r="255" spans="1:9" ht="25.5">
      <c r="A255" s="52" t="s">
        <v>181</v>
      </c>
      <c r="B255" s="459" t="s">
        <v>338</v>
      </c>
      <c r="C255" s="459"/>
      <c r="D255" s="459"/>
      <c r="E255" s="459"/>
      <c r="F255" s="459"/>
      <c r="G255" s="465" t="s">
        <v>182</v>
      </c>
      <c r="H255" s="466"/>
      <c r="I255" s="57" t="s">
        <v>285</v>
      </c>
    </row>
    <row r="256" spans="1:9">
      <c r="A256" s="52" t="s">
        <v>183</v>
      </c>
      <c r="B256" s="459" t="s">
        <v>339</v>
      </c>
      <c r="C256" s="459"/>
      <c r="D256" s="459"/>
      <c r="E256" s="459"/>
      <c r="F256" s="459"/>
      <c r="G256" s="459"/>
      <c r="H256" s="459"/>
      <c r="I256" s="459"/>
    </row>
    <row r="257" spans="1:9" ht="25.5">
      <c r="A257" s="52" t="s">
        <v>184</v>
      </c>
      <c r="B257" s="459" t="s">
        <v>336</v>
      </c>
      <c r="C257" s="459"/>
      <c r="D257" s="459"/>
      <c r="E257" s="459"/>
      <c r="F257" s="459"/>
      <c r="G257" s="459"/>
      <c r="H257" s="459"/>
      <c r="I257" s="459"/>
    </row>
    <row r="258" spans="1:9" ht="15" customHeight="1">
      <c r="A258" s="460" t="s">
        <v>185</v>
      </c>
      <c r="B258" s="87" t="s">
        <v>186</v>
      </c>
      <c r="C258" s="462" t="s">
        <v>302</v>
      </c>
      <c r="D258" s="462"/>
      <c r="E258" s="462"/>
      <c r="F258" s="462" t="s">
        <v>335</v>
      </c>
      <c r="G258" s="463"/>
      <c r="H258" s="58"/>
      <c r="I258" s="58"/>
    </row>
    <row r="259" spans="1:9" ht="15" customHeight="1">
      <c r="A259" s="461"/>
      <c r="B259" s="87" t="s">
        <v>187</v>
      </c>
      <c r="C259" s="462" t="s">
        <v>303</v>
      </c>
      <c r="D259" s="462"/>
      <c r="E259" s="462"/>
      <c r="F259" s="462"/>
      <c r="G259" s="463"/>
      <c r="H259" s="58"/>
      <c r="I259" s="58"/>
    </row>
    <row r="260" spans="1:9">
      <c r="A260" s="453" t="s">
        <v>188</v>
      </c>
      <c r="B260" s="456" t="s">
        <v>189</v>
      </c>
      <c r="C260" s="456"/>
      <c r="D260" s="456"/>
      <c r="E260" s="456"/>
      <c r="F260" s="456" t="s">
        <v>190</v>
      </c>
      <c r="G260" s="456"/>
      <c r="H260" s="456"/>
      <c r="I260" s="456"/>
    </row>
    <row r="261" spans="1:9">
      <c r="A261" s="454"/>
      <c r="B261" s="457" t="s">
        <v>340</v>
      </c>
      <c r="C261" s="457"/>
      <c r="D261" s="457"/>
      <c r="E261" s="457"/>
      <c r="F261" s="457" t="s">
        <v>342</v>
      </c>
      <c r="G261" s="457"/>
      <c r="H261" s="457"/>
      <c r="I261" s="457"/>
    </row>
    <row r="262" spans="1:9">
      <c r="A262" s="454"/>
      <c r="B262" s="457" t="s">
        <v>341</v>
      </c>
      <c r="C262" s="458"/>
      <c r="D262" s="458"/>
      <c r="E262" s="458"/>
      <c r="F262" s="457" t="s">
        <v>343</v>
      </c>
      <c r="G262" s="458"/>
      <c r="H262" s="458"/>
      <c r="I262" s="458"/>
    </row>
    <row r="263" spans="1:9">
      <c r="A263" s="454"/>
      <c r="B263" s="457" t="s">
        <v>289</v>
      </c>
      <c r="C263" s="458"/>
      <c r="D263" s="458"/>
      <c r="E263" s="458"/>
      <c r="F263" s="457" t="s">
        <v>289</v>
      </c>
      <c r="G263" s="458"/>
      <c r="H263" s="458"/>
      <c r="I263" s="458"/>
    </row>
    <row r="264" spans="1:9">
      <c r="A264" s="455"/>
      <c r="B264" s="457" t="s">
        <v>290</v>
      </c>
      <c r="C264" s="458"/>
      <c r="D264" s="458"/>
      <c r="E264" s="458"/>
      <c r="F264" s="457" t="s">
        <v>290</v>
      </c>
      <c r="G264" s="458"/>
      <c r="H264" s="458"/>
      <c r="I264" s="458"/>
    </row>
    <row r="266" spans="1:9">
      <c r="A266" s="441" t="s">
        <v>191</v>
      </c>
      <c r="B266" s="59" t="s">
        <v>60</v>
      </c>
      <c r="C266" s="59" t="s">
        <v>61</v>
      </c>
      <c r="D266" s="59" t="s">
        <v>192</v>
      </c>
      <c r="E266" s="59" t="s">
        <v>62</v>
      </c>
      <c r="F266" s="59" t="s">
        <v>63</v>
      </c>
      <c r="G266" s="60" t="s">
        <v>193</v>
      </c>
    </row>
    <row r="267" spans="1:9">
      <c r="A267" s="442"/>
      <c r="B267" s="61" t="s">
        <v>287</v>
      </c>
      <c r="C267" s="61" t="s">
        <v>287</v>
      </c>
      <c r="D267" s="61" t="s">
        <v>287</v>
      </c>
      <c r="E267" s="61" t="s">
        <v>287</v>
      </c>
      <c r="F267" s="61" t="s">
        <v>287</v>
      </c>
      <c r="G267" s="61" t="s">
        <v>287</v>
      </c>
    </row>
    <row r="268" spans="1:9" ht="49.5" customHeight="1">
      <c r="A268" s="62" t="s">
        <v>215</v>
      </c>
      <c r="B268" s="443" t="s">
        <v>749</v>
      </c>
      <c r="C268" s="444"/>
      <c r="D268" s="444"/>
      <c r="E268" s="444"/>
      <c r="F268" s="444"/>
      <c r="G268" s="445"/>
    </row>
    <row r="270" spans="1:9">
      <c r="A270" s="431" t="s">
        <v>213</v>
      </c>
      <c r="B270" s="432"/>
      <c r="C270" s="432"/>
      <c r="D270" s="432"/>
      <c r="E270" s="432"/>
      <c r="F270" s="432"/>
      <c r="G270" s="432"/>
      <c r="H270" s="432"/>
      <c r="I270" s="432"/>
    </row>
    <row r="271" spans="1:9">
      <c r="A271" s="446" t="s">
        <v>194</v>
      </c>
      <c r="B271" s="63" t="s">
        <v>65</v>
      </c>
      <c r="C271" s="64" t="s">
        <v>195</v>
      </c>
      <c r="D271" s="63" t="s">
        <v>66</v>
      </c>
      <c r="E271" s="63" t="s">
        <v>67</v>
      </c>
      <c r="F271" s="448" t="s">
        <v>196</v>
      </c>
      <c r="G271" s="449"/>
      <c r="H271" s="450" t="s">
        <v>328</v>
      </c>
      <c r="I271" s="451"/>
    </row>
    <row r="272" spans="1:9">
      <c r="A272" s="447"/>
      <c r="B272" s="65">
        <v>85.09</v>
      </c>
      <c r="C272" s="88" t="s">
        <v>339</v>
      </c>
      <c r="D272" s="65">
        <v>2022</v>
      </c>
      <c r="E272" s="65" t="s">
        <v>327</v>
      </c>
      <c r="F272" s="448" t="s">
        <v>197</v>
      </c>
      <c r="G272" s="449"/>
      <c r="H272" s="452" t="s">
        <v>314</v>
      </c>
      <c r="I272" s="452"/>
    </row>
    <row r="273" spans="1:9">
      <c r="A273" s="431" t="s">
        <v>214</v>
      </c>
      <c r="B273" s="432"/>
      <c r="C273" s="432"/>
      <c r="D273" s="432"/>
      <c r="E273" s="432"/>
      <c r="F273" s="432"/>
      <c r="G273" s="432"/>
      <c r="H273" s="432"/>
      <c r="I273" s="432"/>
    </row>
    <row r="274" spans="1:9">
      <c r="A274" s="66" t="s">
        <v>198</v>
      </c>
      <c r="B274" s="63">
        <v>2022</v>
      </c>
      <c r="C274" s="63" t="s">
        <v>199</v>
      </c>
      <c r="D274" s="63">
        <v>2024</v>
      </c>
      <c r="E274" s="63">
        <v>2025</v>
      </c>
      <c r="F274" s="63">
        <v>2026</v>
      </c>
      <c r="G274" s="63">
        <v>2027</v>
      </c>
      <c r="H274" s="438" t="s">
        <v>68</v>
      </c>
      <c r="I274" s="438"/>
    </row>
    <row r="275" spans="1:9">
      <c r="A275" s="66" t="s">
        <v>69</v>
      </c>
      <c r="B275" s="68">
        <v>1</v>
      </c>
      <c r="C275" s="68">
        <v>1</v>
      </c>
      <c r="D275" s="68">
        <v>1</v>
      </c>
      <c r="E275" s="68">
        <v>1</v>
      </c>
      <c r="F275" s="68">
        <v>1</v>
      </c>
      <c r="G275" s="68">
        <v>1</v>
      </c>
      <c r="H275" s="439">
        <v>1</v>
      </c>
      <c r="I275" s="440"/>
    </row>
    <row r="276" spans="1:9">
      <c r="A276" s="66" t="s">
        <v>200</v>
      </c>
      <c r="B276" s="67"/>
      <c r="C276" s="68"/>
      <c r="D276" s="69"/>
      <c r="E276" s="67"/>
      <c r="F276" s="67"/>
      <c r="G276" s="67"/>
      <c r="H276" s="440"/>
      <c r="I276" s="440"/>
    </row>
    <row r="277" spans="1:9">
      <c r="A277" s="66" t="s">
        <v>70</v>
      </c>
      <c r="B277" s="67"/>
      <c r="C277" s="70"/>
      <c r="D277" s="67"/>
      <c r="E277" s="67"/>
      <c r="F277" s="67"/>
      <c r="G277" s="67"/>
      <c r="H277" s="440"/>
      <c r="I277" s="440"/>
    </row>
    <row r="278" spans="1:9" ht="30">
      <c r="A278" s="66" t="s">
        <v>201</v>
      </c>
      <c r="B278" s="71" t="s">
        <v>202</v>
      </c>
      <c r="C278" s="72" t="s">
        <v>71</v>
      </c>
      <c r="D278" s="73" t="s">
        <v>203</v>
      </c>
      <c r="E278" s="72" t="s">
        <v>72</v>
      </c>
      <c r="F278" s="74" t="s">
        <v>204</v>
      </c>
      <c r="G278" s="72" t="s">
        <v>73</v>
      </c>
      <c r="H278" s="75" t="s">
        <v>205</v>
      </c>
      <c r="I278" s="90" t="s">
        <v>297</v>
      </c>
    </row>
    <row r="279" spans="1:9" ht="41.25" customHeight="1">
      <c r="A279" s="66" t="s">
        <v>74</v>
      </c>
      <c r="B279" s="430" t="s">
        <v>349</v>
      </c>
      <c r="C279" s="430"/>
      <c r="D279" s="430"/>
      <c r="E279" s="430"/>
      <c r="F279" s="430"/>
      <c r="G279" s="430"/>
      <c r="H279" s="430"/>
      <c r="I279" s="430"/>
    </row>
    <row r="280" spans="1:9">
      <c r="A280" s="431" t="s">
        <v>206</v>
      </c>
      <c r="B280" s="432"/>
      <c r="C280" s="432"/>
      <c r="D280" s="432"/>
      <c r="E280" s="432"/>
      <c r="F280" s="432"/>
      <c r="G280" s="432"/>
      <c r="H280" s="432"/>
      <c r="I280" s="432"/>
    </row>
    <row r="281" spans="1:9" ht="15" customHeight="1">
      <c r="A281" s="66" t="s">
        <v>207</v>
      </c>
      <c r="B281" s="433" t="s">
        <v>316</v>
      </c>
      <c r="C281" s="433"/>
      <c r="D281" s="433"/>
      <c r="E281" s="433"/>
      <c r="F281" s="433"/>
      <c r="G281" s="433"/>
      <c r="H281" s="433"/>
      <c r="I281" s="433"/>
    </row>
    <row r="282" spans="1:9" ht="25.5" customHeight="1">
      <c r="A282" s="76" t="s">
        <v>208</v>
      </c>
      <c r="B282" s="434">
        <v>45306</v>
      </c>
      <c r="C282" s="434"/>
      <c r="D282" s="434"/>
      <c r="E282" s="435" t="s">
        <v>209</v>
      </c>
      <c r="F282" s="436"/>
      <c r="G282" s="437">
        <v>44576</v>
      </c>
      <c r="H282" s="437"/>
      <c r="I282" s="437"/>
    </row>
    <row r="284" spans="1:9">
      <c r="A284" s="77" t="s">
        <v>751</v>
      </c>
    </row>
  </sheetData>
  <mergeCells count="334">
    <mergeCell ref="B21:E21"/>
    <mergeCell ref="F21:I21"/>
    <mergeCell ref="B22:E22"/>
    <mergeCell ref="A45:I45"/>
    <mergeCell ref="B46:I46"/>
    <mergeCell ref="B47:I47"/>
    <mergeCell ref="A33:I33"/>
    <mergeCell ref="H34:I34"/>
    <mergeCell ref="H35:I35"/>
    <mergeCell ref="H36:I36"/>
    <mergeCell ref="H37:I37"/>
    <mergeCell ref="B28:G28"/>
    <mergeCell ref="A30:I30"/>
    <mergeCell ref="A31:A32"/>
    <mergeCell ref="F31:G31"/>
    <mergeCell ref="H31:I31"/>
    <mergeCell ref="F32:G32"/>
    <mergeCell ref="H32:I32"/>
    <mergeCell ref="A49:I49"/>
    <mergeCell ref="B50:I50"/>
    <mergeCell ref="B10:I10"/>
    <mergeCell ref="B15:F15"/>
    <mergeCell ref="G15:H15"/>
    <mergeCell ref="A18:A19"/>
    <mergeCell ref="B18:I19"/>
    <mergeCell ref="F22:I22"/>
    <mergeCell ref="B23:E23"/>
    <mergeCell ref="F23:I23"/>
    <mergeCell ref="B24:E24"/>
    <mergeCell ref="B16:I16"/>
    <mergeCell ref="A40:I40"/>
    <mergeCell ref="B41:I41"/>
    <mergeCell ref="B42:D42"/>
    <mergeCell ref="E42:F42"/>
    <mergeCell ref="G42:I42"/>
    <mergeCell ref="B17:I17"/>
    <mergeCell ref="B39:I39"/>
    <mergeCell ref="F24:I24"/>
    <mergeCell ref="A26:A27"/>
    <mergeCell ref="A20:A24"/>
    <mergeCell ref="B20:E20"/>
    <mergeCell ref="F20:I20"/>
    <mergeCell ref="C3:K3"/>
    <mergeCell ref="A5:I5"/>
    <mergeCell ref="B6:I6"/>
    <mergeCell ref="B7:I7"/>
    <mergeCell ref="A9:I9"/>
    <mergeCell ref="B11:I11"/>
    <mergeCell ref="A13:I13"/>
    <mergeCell ref="B14:F14"/>
    <mergeCell ref="G14:H14"/>
    <mergeCell ref="B56:I56"/>
    <mergeCell ref="B57:I57"/>
    <mergeCell ref="A58:A59"/>
    <mergeCell ref="C58:E58"/>
    <mergeCell ref="F58:F59"/>
    <mergeCell ref="G58:G59"/>
    <mergeCell ref="C59:E59"/>
    <mergeCell ref="B51:I51"/>
    <mergeCell ref="A53:I53"/>
    <mergeCell ref="B54:F54"/>
    <mergeCell ref="G54:H54"/>
    <mergeCell ref="B55:F55"/>
    <mergeCell ref="G55:H55"/>
    <mergeCell ref="A60:A64"/>
    <mergeCell ref="B60:E60"/>
    <mergeCell ref="F60:I60"/>
    <mergeCell ref="B61:E61"/>
    <mergeCell ref="F61:I61"/>
    <mergeCell ref="B62:E62"/>
    <mergeCell ref="F62:I62"/>
    <mergeCell ref="B63:E63"/>
    <mergeCell ref="F63:I63"/>
    <mergeCell ref="B64:E64"/>
    <mergeCell ref="F64:I64"/>
    <mergeCell ref="A73:I73"/>
    <mergeCell ref="H74:I74"/>
    <mergeCell ref="H75:I75"/>
    <mergeCell ref="H76:I76"/>
    <mergeCell ref="H77:I77"/>
    <mergeCell ref="A66:A67"/>
    <mergeCell ref="B68:G68"/>
    <mergeCell ref="A70:I70"/>
    <mergeCell ref="A71:A72"/>
    <mergeCell ref="F71:G71"/>
    <mergeCell ref="H71:I71"/>
    <mergeCell ref="F72:G72"/>
    <mergeCell ref="H72:I72"/>
    <mergeCell ref="A85:I85"/>
    <mergeCell ref="B86:I86"/>
    <mergeCell ref="B87:I87"/>
    <mergeCell ref="A89:I89"/>
    <mergeCell ref="B90:I90"/>
    <mergeCell ref="B79:I79"/>
    <mergeCell ref="A80:I80"/>
    <mergeCell ref="B81:I81"/>
    <mergeCell ref="B82:D82"/>
    <mergeCell ref="E82:F82"/>
    <mergeCell ref="G82:I82"/>
    <mergeCell ref="B96:I96"/>
    <mergeCell ref="B97:I97"/>
    <mergeCell ref="A98:A99"/>
    <mergeCell ref="C98:E98"/>
    <mergeCell ref="G98:G99"/>
    <mergeCell ref="C99:E99"/>
    <mergeCell ref="F98:F99"/>
    <mergeCell ref="B91:I91"/>
    <mergeCell ref="A93:I93"/>
    <mergeCell ref="B94:F94"/>
    <mergeCell ref="G94:H94"/>
    <mergeCell ref="B95:F95"/>
    <mergeCell ref="G95:H95"/>
    <mergeCell ref="A100:A104"/>
    <mergeCell ref="B100:E100"/>
    <mergeCell ref="F100:I100"/>
    <mergeCell ref="B101:E101"/>
    <mergeCell ref="F101:I101"/>
    <mergeCell ref="B102:E102"/>
    <mergeCell ref="F102:I102"/>
    <mergeCell ref="B103:E103"/>
    <mergeCell ref="F103:I103"/>
    <mergeCell ref="B104:E104"/>
    <mergeCell ref="F104:I104"/>
    <mergeCell ref="A113:I113"/>
    <mergeCell ref="H114:I114"/>
    <mergeCell ref="H115:I115"/>
    <mergeCell ref="H116:I116"/>
    <mergeCell ref="H117:I117"/>
    <mergeCell ref="A106:A107"/>
    <mergeCell ref="B108:G108"/>
    <mergeCell ref="A110:I110"/>
    <mergeCell ref="A111:A112"/>
    <mergeCell ref="F111:G111"/>
    <mergeCell ref="H111:I111"/>
    <mergeCell ref="F112:G112"/>
    <mergeCell ref="H112:I112"/>
    <mergeCell ref="A125:I125"/>
    <mergeCell ref="B126:I126"/>
    <mergeCell ref="B127:I127"/>
    <mergeCell ref="A129:I129"/>
    <mergeCell ref="B130:I130"/>
    <mergeCell ref="B119:I119"/>
    <mergeCell ref="A120:I120"/>
    <mergeCell ref="B121:I121"/>
    <mergeCell ref="B122:D122"/>
    <mergeCell ref="E122:F122"/>
    <mergeCell ref="G122:I122"/>
    <mergeCell ref="B136:I136"/>
    <mergeCell ref="B137:I137"/>
    <mergeCell ref="A138:A139"/>
    <mergeCell ref="C138:E138"/>
    <mergeCell ref="F138:F139"/>
    <mergeCell ref="G138:G139"/>
    <mergeCell ref="C139:E139"/>
    <mergeCell ref="B131:I131"/>
    <mergeCell ref="A133:I133"/>
    <mergeCell ref="B134:F134"/>
    <mergeCell ref="G134:H134"/>
    <mergeCell ref="B135:F135"/>
    <mergeCell ref="G135:H135"/>
    <mergeCell ref="A140:A144"/>
    <mergeCell ref="B140:E140"/>
    <mergeCell ref="F140:I140"/>
    <mergeCell ref="B141:E141"/>
    <mergeCell ref="F141:I141"/>
    <mergeCell ref="B142:E142"/>
    <mergeCell ref="F142:I142"/>
    <mergeCell ref="B143:E143"/>
    <mergeCell ref="F143:I143"/>
    <mergeCell ref="B144:E144"/>
    <mergeCell ref="F144:I144"/>
    <mergeCell ref="A153:I153"/>
    <mergeCell ref="H154:I154"/>
    <mergeCell ref="H155:I155"/>
    <mergeCell ref="H156:I156"/>
    <mergeCell ref="H157:I157"/>
    <mergeCell ref="A146:A147"/>
    <mergeCell ref="B148:G148"/>
    <mergeCell ref="A150:I150"/>
    <mergeCell ref="A151:A152"/>
    <mergeCell ref="F151:G151"/>
    <mergeCell ref="H151:I151"/>
    <mergeCell ref="F152:G152"/>
    <mergeCell ref="H152:I152"/>
    <mergeCell ref="A165:I165"/>
    <mergeCell ref="B166:I166"/>
    <mergeCell ref="B167:I167"/>
    <mergeCell ref="A169:I169"/>
    <mergeCell ref="B170:I170"/>
    <mergeCell ref="B159:I159"/>
    <mergeCell ref="A160:I160"/>
    <mergeCell ref="B161:I161"/>
    <mergeCell ref="B162:D162"/>
    <mergeCell ref="E162:F162"/>
    <mergeCell ref="G162:I162"/>
    <mergeCell ref="B176:I176"/>
    <mergeCell ref="B177:I177"/>
    <mergeCell ref="A178:A179"/>
    <mergeCell ref="C178:E178"/>
    <mergeCell ref="F178:F179"/>
    <mergeCell ref="G178:G179"/>
    <mergeCell ref="C179:E179"/>
    <mergeCell ref="B171:I171"/>
    <mergeCell ref="A173:I173"/>
    <mergeCell ref="B174:F174"/>
    <mergeCell ref="G174:H174"/>
    <mergeCell ref="B175:F175"/>
    <mergeCell ref="G175:H175"/>
    <mergeCell ref="A180:A184"/>
    <mergeCell ref="B180:E180"/>
    <mergeCell ref="F180:I180"/>
    <mergeCell ref="B181:E181"/>
    <mergeCell ref="F181:I181"/>
    <mergeCell ref="B182:E182"/>
    <mergeCell ref="F182:I182"/>
    <mergeCell ref="B183:E183"/>
    <mergeCell ref="F183:I183"/>
    <mergeCell ref="B184:E184"/>
    <mergeCell ref="F184:I184"/>
    <mergeCell ref="A193:I193"/>
    <mergeCell ref="H194:I194"/>
    <mergeCell ref="H195:I195"/>
    <mergeCell ref="H196:I196"/>
    <mergeCell ref="H197:I197"/>
    <mergeCell ref="A186:A187"/>
    <mergeCell ref="B188:G188"/>
    <mergeCell ref="A190:I190"/>
    <mergeCell ref="A191:A192"/>
    <mergeCell ref="F191:G191"/>
    <mergeCell ref="H191:I191"/>
    <mergeCell ref="F192:G192"/>
    <mergeCell ref="H192:I192"/>
    <mergeCell ref="A205:I205"/>
    <mergeCell ref="B206:I206"/>
    <mergeCell ref="B207:I207"/>
    <mergeCell ref="A209:I209"/>
    <mergeCell ref="B210:I210"/>
    <mergeCell ref="B199:I199"/>
    <mergeCell ref="A200:I200"/>
    <mergeCell ref="B201:I201"/>
    <mergeCell ref="B202:D202"/>
    <mergeCell ref="E202:F202"/>
    <mergeCell ref="G202:I202"/>
    <mergeCell ref="B216:I216"/>
    <mergeCell ref="B217:I217"/>
    <mergeCell ref="A218:A219"/>
    <mergeCell ref="C218:E218"/>
    <mergeCell ref="F218:F219"/>
    <mergeCell ref="G218:G219"/>
    <mergeCell ref="C219:E219"/>
    <mergeCell ref="B211:I211"/>
    <mergeCell ref="A213:I213"/>
    <mergeCell ref="B214:F214"/>
    <mergeCell ref="G214:H214"/>
    <mergeCell ref="B215:F215"/>
    <mergeCell ref="G215:H215"/>
    <mergeCell ref="A220:A224"/>
    <mergeCell ref="B220:E220"/>
    <mergeCell ref="F220:I220"/>
    <mergeCell ref="B221:E221"/>
    <mergeCell ref="F221:I221"/>
    <mergeCell ref="B222:E222"/>
    <mergeCell ref="F222:I222"/>
    <mergeCell ref="B223:E223"/>
    <mergeCell ref="F223:I223"/>
    <mergeCell ref="B224:E224"/>
    <mergeCell ref="F224:I224"/>
    <mergeCell ref="A233:I233"/>
    <mergeCell ref="H234:I234"/>
    <mergeCell ref="H235:I235"/>
    <mergeCell ref="H236:I236"/>
    <mergeCell ref="H237:I237"/>
    <mergeCell ref="A226:A227"/>
    <mergeCell ref="B228:G228"/>
    <mergeCell ref="A230:I230"/>
    <mergeCell ref="A231:A232"/>
    <mergeCell ref="F231:G231"/>
    <mergeCell ref="H231:I231"/>
    <mergeCell ref="F232:G232"/>
    <mergeCell ref="H232:I232"/>
    <mergeCell ref="A245:I245"/>
    <mergeCell ref="B246:I246"/>
    <mergeCell ref="B247:I247"/>
    <mergeCell ref="A249:I249"/>
    <mergeCell ref="B250:I250"/>
    <mergeCell ref="B239:I239"/>
    <mergeCell ref="A240:I240"/>
    <mergeCell ref="B241:I241"/>
    <mergeCell ref="B242:D242"/>
    <mergeCell ref="E242:F242"/>
    <mergeCell ref="G242:I242"/>
    <mergeCell ref="B256:I256"/>
    <mergeCell ref="B257:I257"/>
    <mergeCell ref="A258:A259"/>
    <mergeCell ref="C258:E258"/>
    <mergeCell ref="F258:F259"/>
    <mergeCell ref="G258:G259"/>
    <mergeCell ref="C259:E259"/>
    <mergeCell ref="B251:I251"/>
    <mergeCell ref="A253:I253"/>
    <mergeCell ref="B254:F254"/>
    <mergeCell ref="G254:H254"/>
    <mergeCell ref="B255:F255"/>
    <mergeCell ref="G255:H255"/>
    <mergeCell ref="A266:A267"/>
    <mergeCell ref="B268:G268"/>
    <mergeCell ref="A270:I270"/>
    <mergeCell ref="A271:A272"/>
    <mergeCell ref="F271:G271"/>
    <mergeCell ref="H271:I271"/>
    <mergeCell ref="F272:G272"/>
    <mergeCell ref="H272:I272"/>
    <mergeCell ref="A260:A264"/>
    <mergeCell ref="B260:E260"/>
    <mergeCell ref="F260:I260"/>
    <mergeCell ref="B261:E261"/>
    <mergeCell ref="F261:I261"/>
    <mergeCell ref="B262:E262"/>
    <mergeCell ref="F262:I262"/>
    <mergeCell ref="B263:E263"/>
    <mergeCell ref="F263:I263"/>
    <mergeCell ref="B264:E264"/>
    <mergeCell ref="F264:I264"/>
    <mergeCell ref="B279:I279"/>
    <mergeCell ref="A280:I280"/>
    <mergeCell ref="B281:I281"/>
    <mergeCell ref="B282:D282"/>
    <mergeCell ref="E282:F282"/>
    <mergeCell ref="G282:I282"/>
    <mergeCell ref="A273:I273"/>
    <mergeCell ref="H274:I274"/>
    <mergeCell ref="H275:I275"/>
    <mergeCell ref="H276:I276"/>
    <mergeCell ref="H277:I277"/>
  </mergeCells>
  <pageMargins left="0.7" right="0.7" top="0.75" bottom="0.75" header="0.3" footer="0.3"/>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
    <outlinePr summaryBelow="0" summaryRight="0"/>
    <pageSetUpPr autoPageBreaks="0" fitToPage="1"/>
  </sheetPr>
  <dimension ref="B1:S123"/>
  <sheetViews>
    <sheetView showGridLines="0" zoomScale="50" zoomScaleNormal="50" workbookViewId="0">
      <selection activeCell="B4" sqref="B4"/>
    </sheetView>
  </sheetViews>
  <sheetFormatPr baseColWidth="10" defaultColWidth="9.140625" defaultRowHeight="12.75"/>
  <cols>
    <col min="2" max="2" width="27.28515625" customWidth="1"/>
    <col min="3" max="3" width="19.5703125" customWidth="1"/>
    <col min="4" max="6" width="15.5703125" customWidth="1"/>
    <col min="7" max="7" width="12.85546875" customWidth="1"/>
    <col min="8" max="8" width="15.5703125" customWidth="1"/>
    <col min="9" max="9" width="27.140625" bestFit="1" customWidth="1"/>
    <col min="10" max="19" width="15.5703125" customWidth="1"/>
  </cols>
  <sheetData>
    <row r="1" spans="2:19" ht="78" customHeight="1">
      <c r="B1" s="484" t="s">
        <v>0</v>
      </c>
      <c r="C1" s="484"/>
      <c r="D1" s="484"/>
      <c r="E1" s="484"/>
      <c r="F1" s="484"/>
      <c r="G1" s="484"/>
      <c r="H1" s="484"/>
      <c r="I1" s="484"/>
      <c r="J1" s="484"/>
      <c r="K1" s="484"/>
      <c r="L1" s="484"/>
      <c r="M1" s="484"/>
      <c r="N1" s="484"/>
      <c r="O1" s="484"/>
      <c r="P1" s="484"/>
      <c r="Q1" s="484"/>
      <c r="R1" s="484"/>
      <c r="S1" s="484"/>
    </row>
    <row r="2" spans="2:19" ht="30" customHeight="1">
      <c r="B2" s="544" t="s">
        <v>143</v>
      </c>
      <c r="C2" s="545"/>
      <c r="D2" s="545"/>
      <c r="E2" s="545"/>
      <c r="F2" s="545"/>
      <c r="G2" s="545"/>
      <c r="H2" s="545"/>
      <c r="I2" s="545"/>
      <c r="J2" s="545"/>
      <c r="K2" s="546"/>
      <c r="M2" s="6"/>
      <c r="N2" s="6"/>
      <c r="O2" s="6"/>
      <c r="P2" s="6"/>
      <c r="Q2" s="6"/>
      <c r="R2" s="6"/>
      <c r="S2" s="6"/>
    </row>
    <row r="3" spans="2:19" ht="83.25" customHeight="1">
      <c r="B3" s="36" t="s">
        <v>150</v>
      </c>
      <c r="C3" s="547"/>
      <c r="D3" s="547"/>
      <c r="E3" s="547"/>
      <c r="F3" s="547"/>
      <c r="G3" s="547"/>
      <c r="H3" s="547"/>
      <c r="I3" s="38" t="s">
        <v>216</v>
      </c>
      <c r="J3" s="496"/>
      <c r="K3" s="496"/>
      <c r="M3" s="6"/>
      <c r="N3" s="6"/>
      <c r="O3" s="6"/>
      <c r="P3" s="6"/>
      <c r="Q3" s="6"/>
      <c r="R3" s="6"/>
      <c r="S3" s="6"/>
    </row>
    <row r="4" spans="2:19" ht="53.25" customHeight="1">
      <c r="B4" s="36" t="s">
        <v>75</v>
      </c>
      <c r="C4" s="497"/>
      <c r="D4" s="497"/>
      <c r="E4" s="497"/>
      <c r="F4" s="497"/>
      <c r="G4" s="497"/>
      <c r="H4" s="497"/>
      <c r="I4" s="497"/>
      <c r="J4" s="497"/>
      <c r="K4" s="497"/>
      <c r="M4" s="6"/>
      <c r="N4" s="6"/>
      <c r="O4" s="6"/>
      <c r="P4" s="6"/>
      <c r="Q4" s="6"/>
      <c r="R4" s="6"/>
      <c r="S4" s="6"/>
    </row>
    <row r="5" spans="2:19" ht="53.25" customHeight="1">
      <c r="B5" s="36" t="s">
        <v>76</v>
      </c>
      <c r="C5" s="497"/>
      <c r="D5" s="497"/>
      <c r="E5" s="497"/>
      <c r="F5" s="497"/>
      <c r="G5" s="497"/>
      <c r="H5" s="497"/>
      <c r="I5" s="497"/>
      <c r="J5" s="497"/>
      <c r="K5" s="497"/>
      <c r="M5" s="6"/>
      <c r="N5" s="6"/>
      <c r="O5" s="6"/>
      <c r="P5" s="6"/>
      <c r="Q5" s="6"/>
      <c r="R5" s="6"/>
      <c r="S5" s="6"/>
    </row>
    <row r="6" spans="2:19" ht="15.75" hidden="1">
      <c r="B6" s="500" t="s">
        <v>144</v>
      </c>
      <c r="C6" s="540"/>
      <c r="D6" s="540"/>
      <c r="E6" s="540"/>
      <c r="F6" s="540"/>
      <c r="G6" s="540"/>
      <c r="H6" s="540"/>
      <c r="I6" s="540"/>
      <c r="J6" s="540"/>
      <c r="K6" s="541"/>
    </row>
    <row r="7" spans="2:19" ht="15.75" hidden="1">
      <c r="B7" s="613" t="s">
        <v>8</v>
      </c>
      <c r="C7" s="614"/>
      <c r="D7" s="614"/>
      <c r="E7" s="615"/>
      <c r="F7" s="598" t="s">
        <v>9</v>
      </c>
      <c r="G7" s="599"/>
      <c r="H7" s="599"/>
      <c r="I7" s="599"/>
      <c r="J7" s="599"/>
      <c r="K7" s="600"/>
    </row>
    <row r="8" spans="2:19" hidden="1">
      <c r="B8" s="542" t="s">
        <v>152</v>
      </c>
      <c r="C8" s="607"/>
      <c r="D8" s="608"/>
      <c r="E8" s="609"/>
      <c r="F8" s="601"/>
      <c r="G8" s="602"/>
      <c r="H8" s="602"/>
      <c r="I8" s="602"/>
      <c r="J8" s="602"/>
      <c r="K8" s="603"/>
    </row>
    <row r="9" spans="2:19" hidden="1">
      <c r="B9" s="543"/>
      <c r="C9" s="610"/>
      <c r="D9" s="611"/>
      <c r="E9" s="612"/>
      <c r="F9" s="604"/>
      <c r="G9" s="605"/>
      <c r="H9" s="605"/>
      <c r="I9" s="605"/>
      <c r="J9" s="605"/>
      <c r="K9" s="606"/>
    </row>
    <row r="10" spans="2:19" hidden="1">
      <c r="B10" s="508" t="s">
        <v>153</v>
      </c>
      <c r="C10" s="526" t="s">
        <v>12</v>
      </c>
      <c r="D10" s="526" t="s">
        <v>13</v>
      </c>
      <c r="E10" s="526" t="s">
        <v>5</v>
      </c>
      <c r="F10" s="526" t="s">
        <v>14</v>
      </c>
      <c r="G10" s="508"/>
      <c r="H10" s="526"/>
      <c r="I10" s="530"/>
      <c r="J10" s="505"/>
      <c r="K10" s="526"/>
    </row>
    <row r="11" spans="2:19" hidden="1">
      <c r="B11" s="509"/>
      <c r="C11" s="526" t="s">
        <v>16</v>
      </c>
      <c r="D11" s="526">
        <f>SUM(D12:D13)</f>
        <v>0</v>
      </c>
      <c r="E11" s="526">
        <f>SUM(E12:E13)</f>
        <v>0</v>
      </c>
      <c r="F11" s="526">
        <f t="shared" ref="F11:F34" si="0">SUM(D11:E11)</f>
        <v>0</v>
      </c>
      <c r="G11" s="511"/>
      <c r="H11" s="531"/>
      <c r="I11" s="532"/>
      <c r="J11" s="505"/>
      <c r="K11" s="528"/>
    </row>
    <row r="12" spans="2:19" hidden="1">
      <c r="B12" s="509"/>
      <c r="C12" s="524" t="s">
        <v>18</v>
      </c>
      <c r="D12" s="525">
        <v>0</v>
      </c>
      <c r="E12" s="525">
        <v>0</v>
      </c>
      <c r="F12" s="524">
        <f t="shared" si="0"/>
        <v>0</v>
      </c>
      <c r="G12" s="511"/>
      <c r="H12" s="531"/>
      <c r="I12" s="532"/>
      <c r="J12" s="505"/>
      <c r="K12" s="528"/>
    </row>
    <row r="13" spans="2:19" hidden="1">
      <c r="B13" s="509"/>
      <c r="C13" s="524" t="s">
        <v>20</v>
      </c>
      <c r="D13" s="525">
        <v>0</v>
      </c>
      <c r="E13" s="525">
        <v>0</v>
      </c>
      <c r="F13" s="524">
        <f t="shared" si="0"/>
        <v>0</v>
      </c>
      <c r="G13" s="511"/>
      <c r="H13" s="531"/>
      <c r="I13" s="532"/>
      <c r="J13" s="505"/>
      <c r="K13" s="528"/>
    </row>
    <row r="14" spans="2:19" hidden="1">
      <c r="B14" s="509"/>
      <c r="C14" s="526" t="s">
        <v>22</v>
      </c>
      <c r="D14" s="526">
        <f>SUM(D15:D16)</f>
        <v>0</v>
      </c>
      <c r="E14" s="526">
        <f>SUM(E15:E16)</f>
        <v>0</v>
      </c>
      <c r="F14" s="526">
        <f t="shared" si="0"/>
        <v>0</v>
      </c>
      <c r="G14" s="511"/>
      <c r="H14" s="531"/>
      <c r="I14" s="532"/>
      <c r="J14" s="505"/>
      <c r="K14" s="528"/>
    </row>
    <row r="15" spans="2:19" hidden="1">
      <c r="B15" s="509"/>
      <c r="C15" s="524" t="s">
        <v>24</v>
      </c>
      <c r="D15" s="525">
        <v>0</v>
      </c>
      <c r="E15" s="525">
        <v>0</v>
      </c>
      <c r="F15" s="524">
        <f t="shared" si="0"/>
        <v>0</v>
      </c>
      <c r="G15" s="511"/>
      <c r="H15" s="529"/>
      <c r="I15" s="530"/>
      <c r="J15" s="505"/>
      <c r="K15" s="526"/>
    </row>
    <row r="16" spans="2:19" hidden="1">
      <c r="B16" s="509"/>
      <c r="C16" s="524" t="s">
        <v>26</v>
      </c>
      <c r="D16" s="525">
        <v>0</v>
      </c>
      <c r="E16" s="525">
        <v>0</v>
      </c>
      <c r="F16" s="524">
        <f t="shared" si="0"/>
        <v>0</v>
      </c>
      <c r="G16" s="511"/>
      <c r="H16" s="513"/>
      <c r="I16" s="514"/>
      <c r="J16" s="514"/>
      <c r="K16" s="515"/>
    </row>
    <row r="17" spans="2:11" hidden="1">
      <c r="B17" s="509"/>
      <c r="C17" s="526" t="s">
        <v>27</v>
      </c>
      <c r="D17" s="526">
        <f>SUM(D18:D20)</f>
        <v>0</v>
      </c>
      <c r="E17" s="526">
        <f>SUM(E18:E20)</f>
        <v>0</v>
      </c>
      <c r="F17" s="526">
        <f t="shared" si="0"/>
        <v>0</v>
      </c>
      <c r="G17" s="511"/>
      <c r="H17" s="516"/>
      <c r="I17" s="517"/>
      <c r="J17" s="517"/>
      <c r="K17" s="518"/>
    </row>
    <row r="18" spans="2:11" hidden="1">
      <c r="B18" s="509"/>
      <c r="C18" s="524" t="s">
        <v>28</v>
      </c>
      <c r="D18" s="525">
        <v>0</v>
      </c>
      <c r="E18" s="525">
        <v>0</v>
      </c>
      <c r="F18" s="524">
        <f t="shared" si="0"/>
        <v>0</v>
      </c>
      <c r="G18" s="511"/>
      <c r="H18" s="516"/>
      <c r="I18" s="517"/>
      <c r="J18" s="517"/>
      <c r="K18" s="518"/>
    </row>
    <row r="19" spans="2:11" hidden="1">
      <c r="B19" s="509"/>
      <c r="C19" s="524" t="s">
        <v>29</v>
      </c>
      <c r="D19" s="525">
        <v>0</v>
      </c>
      <c r="E19" s="525">
        <v>0</v>
      </c>
      <c r="F19" s="524">
        <f t="shared" si="0"/>
        <v>0</v>
      </c>
      <c r="G19" s="511"/>
      <c r="H19" s="516"/>
      <c r="I19" s="517"/>
      <c r="J19" s="517"/>
      <c r="K19" s="518"/>
    </row>
    <row r="20" spans="2:11" hidden="1">
      <c r="B20" s="509"/>
      <c r="C20" s="524" t="s">
        <v>30</v>
      </c>
      <c r="D20" s="525">
        <v>0</v>
      </c>
      <c r="E20" s="525">
        <v>0</v>
      </c>
      <c r="F20" s="524">
        <f t="shared" si="0"/>
        <v>0</v>
      </c>
      <c r="G20" s="511"/>
      <c r="H20" s="516"/>
      <c r="I20" s="517"/>
      <c r="J20" s="517"/>
      <c r="K20" s="518"/>
    </row>
    <row r="21" spans="2:11" hidden="1">
      <c r="B21" s="509"/>
      <c r="C21" s="526" t="s">
        <v>31</v>
      </c>
      <c r="D21" s="526">
        <f>SUM(D22:D28)</f>
        <v>0</v>
      </c>
      <c r="E21" s="526">
        <f>SUM(E22:E28)</f>
        <v>0</v>
      </c>
      <c r="F21" s="526">
        <f t="shared" si="0"/>
        <v>0</v>
      </c>
      <c r="G21" s="511"/>
      <c r="H21" s="516"/>
      <c r="I21" s="517"/>
      <c r="J21" s="517"/>
      <c r="K21" s="518"/>
    </row>
    <row r="22" spans="2:11" hidden="1">
      <c r="B22" s="509"/>
      <c r="C22" s="524" t="s">
        <v>32</v>
      </c>
      <c r="D22" s="525">
        <v>0</v>
      </c>
      <c r="E22" s="525">
        <v>0</v>
      </c>
      <c r="F22" s="524">
        <f t="shared" si="0"/>
        <v>0</v>
      </c>
      <c r="G22" s="511"/>
      <c r="H22" s="516"/>
      <c r="I22" s="517"/>
      <c r="J22" s="517"/>
      <c r="K22" s="518"/>
    </row>
    <row r="23" spans="2:11" hidden="1">
      <c r="B23" s="509"/>
      <c r="C23" s="524" t="s">
        <v>33</v>
      </c>
      <c r="D23" s="525">
        <v>0</v>
      </c>
      <c r="E23" s="525">
        <v>0</v>
      </c>
      <c r="F23" s="524">
        <f t="shared" si="0"/>
        <v>0</v>
      </c>
      <c r="G23" s="511"/>
      <c r="H23" s="516"/>
      <c r="I23" s="517"/>
      <c r="J23" s="517"/>
      <c r="K23" s="518"/>
    </row>
    <row r="24" spans="2:11" hidden="1">
      <c r="B24" s="509"/>
      <c r="C24" s="524" t="s">
        <v>34</v>
      </c>
      <c r="D24" s="525">
        <v>0</v>
      </c>
      <c r="E24" s="525">
        <v>0</v>
      </c>
      <c r="F24" s="524">
        <f t="shared" si="0"/>
        <v>0</v>
      </c>
      <c r="G24" s="511"/>
      <c r="H24" s="516"/>
      <c r="I24" s="517"/>
      <c r="J24" s="517"/>
      <c r="K24" s="518"/>
    </row>
    <row r="25" spans="2:11" hidden="1">
      <c r="B25" s="509"/>
      <c r="C25" s="524" t="s">
        <v>35</v>
      </c>
      <c r="D25" s="525">
        <v>0</v>
      </c>
      <c r="E25" s="525">
        <v>0</v>
      </c>
      <c r="F25" s="524">
        <f t="shared" si="0"/>
        <v>0</v>
      </c>
      <c r="G25" s="511"/>
      <c r="H25" s="516"/>
      <c r="I25" s="517"/>
      <c r="J25" s="517"/>
      <c r="K25" s="518"/>
    </row>
    <row r="26" spans="2:11" hidden="1">
      <c r="B26" s="509"/>
      <c r="C26" s="524" t="s">
        <v>36</v>
      </c>
      <c r="D26" s="525">
        <v>0</v>
      </c>
      <c r="E26" s="525">
        <v>0</v>
      </c>
      <c r="F26" s="524">
        <f t="shared" si="0"/>
        <v>0</v>
      </c>
      <c r="G26" s="511"/>
      <c r="H26" s="516"/>
      <c r="I26" s="517"/>
      <c r="J26" s="517"/>
      <c r="K26" s="518"/>
    </row>
    <row r="27" spans="2:11" hidden="1">
      <c r="B27" s="509"/>
      <c r="C27" s="524" t="s">
        <v>37</v>
      </c>
      <c r="D27" s="525">
        <v>0</v>
      </c>
      <c r="E27" s="525">
        <v>0</v>
      </c>
      <c r="F27" s="524">
        <f t="shared" si="0"/>
        <v>0</v>
      </c>
      <c r="G27" s="511"/>
      <c r="H27" s="516"/>
      <c r="I27" s="517"/>
      <c r="J27" s="517"/>
      <c r="K27" s="518"/>
    </row>
    <row r="28" spans="2:11" hidden="1">
      <c r="B28" s="509"/>
      <c r="C28" s="524" t="s">
        <v>38</v>
      </c>
      <c r="D28" s="525">
        <v>0</v>
      </c>
      <c r="E28" s="525">
        <v>0</v>
      </c>
      <c r="F28" s="524">
        <f t="shared" si="0"/>
        <v>0</v>
      </c>
      <c r="G28" s="511"/>
      <c r="H28" s="516"/>
      <c r="I28" s="517"/>
      <c r="J28" s="517"/>
      <c r="K28" s="518"/>
    </row>
    <row r="29" spans="2:11" hidden="1">
      <c r="B29" s="509"/>
      <c r="C29" s="526" t="s">
        <v>39</v>
      </c>
      <c r="D29" s="526">
        <f>SUM(D30:D34)</f>
        <v>0</v>
      </c>
      <c r="E29" s="526">
        <f>SUM(E30:E34)</f>
        <v>0</v>
      </c>
      <c r="F29" s="526">
        <f t="shared" si="0"/>
        <v>0</v>
      </c>
      <c r="G29" s="511"/>
      <c r="H29" s="516"/>
      <c r="I29" s="517"/>
      <c r="J29" s="517"/>
      <c r="K29" s="518"/>
    </row>
    <row r="30" spans="2:11" hidden="1">
      <c r="B30" s="509"/>
      <c r="C30" s="524" t="s">
        <v>40</v>
      </c>
      <c r="D30" s="525">
        <v>0</v>
      </c>
      <c r="E30" s="525">
        <v>0</v>
      </c>
      <c r="F30" s="524">
        <f t="shared" si="0"/>
        <v>0</v>
      </c>
      <c r="G30" s="511"/>
      <c r="H30" s="516"/>
      <c r="I30" s="517"/>
      <c r="J30" s="517"/>
      <c r="K30" s="518"/>
    </row>
    <row r="31" spans="2:11" hidden="1">
      <c r="B31" s="509"/>
      <c r="C31" s="524" t="s">
        <v>41</v>
      </c>
      <c r="D31" s="525">
        <v>0</v>
      </c>
      <c r="E31" s="525">
        <v>0</v>
      </c>
      <c r="F31" s="524">
        <f t="shared" si="0"/>
        <v>0</v>
      </c>
      <c r="G31" s="511"/>
      <c r="H31" s="516"/>
      <c r="I31" s="517"/>
      <c r="J31" s="517"/>
      <c r="K31" s="518"/>
    </row>
    <row r="32" spans="2:11" hidden="1">
      <c r="B32" s="509"/>
      <c r="C32" s="524" t="s">
        <v>42</v>
      </c>
      <c r="D32" s="525">
        <v>0</v>
      </c>
      <c r="E32" s="525">
        <v>0</v>
      </c>
      <c r="F32" s="524">
        <f t="shared" si="0"/>
        <v>0</v>
      </c>
      <c r="G32" s="511"/>
      <c r="H32" s="516"/>
      <c r="I32" s="517"/>
      <c r="J32" s="517"/>
      <c r="K32" s="518"/>
    </row>
    <row r="33" spans="2:19" hidden="1">
      <c r="B33" s="509"/>
      <c r="C33" s="524" t="s">
        <v>43</v>
      </c>
      <c r="D33" s="525">
        <v>0</v>
      </c>
      <c r="E33" s="525">
        <v>0</v>
      </c>
      <c r="F33" s="524">
        <f t="shared" si="0"/>
        <v>0</v>
      </c>
      <c r="G33" s="511"/>
      <c r="H33" s="516"/>
      <c r="I33" s="517"/>
      <c r="J33" s="517"/>
      <c r="K33" s="518"/>
    </row>
    <row r="34" spans="2:19" hidden="1">
      <c r="B34" s="509"/>
      <c r="C34" s="524" t="s">
        <v>44</v>
      </c>
      <c r="D34" s="525">
        <v>0</v>
      </c>
      <c r="E34" s="525">
        <v>0</v>
      </c>
      <c r="F34" s="524">
        <f t="shared" si="0"/>
        <v>0</v>
      </c>
      <c r="G34" s="511"/>
      <c r="H34" s="516"/>
      <c r="I34" s="517"/>
      <c r="J34" s="517"/>
      <c r="K34" s="518"/>
    </row>
    <row r="35" spans="2:19" hidden="1">
      <c r="B35" s="510"/>
      <c r="C35" s="526" t="s">
        <v>25</v>
      </c>
      <c r="D35" s="527">
        <f>D11+D14+D17+D21+D29</f>
        <v>0</v>
      </c>
      <c r="E35" s="527">
        <f>E11+E14+E17+E21+E29</f>
        <v>0</v>
      </c>
      <c r="F35" s="526">
        <f>F11+F14+F17+F21+F29</f>
        <v>0</v>
      </c>
      <c r="G35" s="512"/>
      <c r="H35" s="519"/>
      <c r="I35" s="520"/>
      <c r="J35" s="520"/>
      <c r="K35" s="521"/>
    </row>
    <row r="36" spans="2:19" hidden="1">
      <c r="B36" s="522" t="s">
        <v>45</v>
      </c>
      <c r="C36" s="523"/>
      <c r="D36" s="505"/>
      <c r="E36" s="522" t="s">
        <v>46</v>
      </c>
      <c r="F36" s="523"/>
      <c r="G36" s="505"/>
      <c r="H36" s="523"/>
      <c r="I36" s="507"/>
      <c r="J36" s="507"/>
      <c r="K36" s="505"/>
    </row>
    <row r="37" spans="2:19" ht="15.75" hidden="1">
      <c r="B37" s="500" t="s">
        <v>145</v>
      </c>
      <c r="C37" s="501"/>
      <c r="D37" s="501"/>
      <c r="E37" s="501"/>
      <c r="F37" s="501"/>
      <c r="G37" s="501"/>
      <c r="H37" s="501"/>
      <c r="I37" s="501"/>
      <c r="J37" s="501"/>
      <c r="K37" s="502"/>
    </row>
    <row r="38" spans="2:19" ht="47.25" hidden="1" customHeight="1">
      <c r="B38" s="503" t="s">
        <v>155</v>
      </c>
      <c r="C38" s="504"/>
      <c r="D38" s="505"/>
      <c r="E38" s="503" t="s">
        <v>156</v>
      </c>
      <c r="F38" s="504"/>
      <c r="G38" s="505"/>
      <c r="H38" s="506" t="s">
        <v>47</v>
      </c>
      <c r="I38" s="504"/>
      <c r="J38" s="507"/>
      <c r="K38" s="505"/>
    </row>
    <row r="39" spans="2:19" s="20" customFormat="1" ht="27.75" customHeight="1">
      <c r="B39" s="533" t="s">
        <v>146</v>
      </c>
      <c r="C39" s="534"/>
      <c r="D39" s="534"/>
      <c r="E39" s="534"/>
      <c r="F39" s="534"/>
      <c r="G39" s="534"/>
      <c r="H39" s="534"/>
      <c r="I39" s="534"/>
      <c r="J39" s="534"/>
      <c r="K39" s="534"/>
      <c r="L39" s="534"/>
      <c r="M39" s="534"/>
      <c r="N39" s="534"/>
      <c r="O39" s="534"/>
      <c r="P39" s="534"/>
      <c r="Q39" s="534"/>
      <c r="R39" s="534"/>
      <c r="S39" s="535"/>
    </row>
    <row r="40" spans="2:19" s="21" customFormat="1" ht="25.5" customHeight="1">
      <c r="B40" s="536" t="s">
        <v>77</v>
      </c>
      <c r="C40" s="537"/>
      <c r="D40" s="538"/>
      <c r="E40" s="538"/>
      <c r="F40" s="538"/>
      <c r="G40" s="538"/>
      <c r="H40" s="538"/>
      <c r="I40" s="538"/>
      <c r="J40" s="538"/>
      <c r="K40" s="538"/>
      <c r="L40" s="538"/>
      <c r="M40" s="538"/>
      <c r="N40" s="538"/>
      <c r="O40" s="538"/>
      <c r="P40" s="538"/>
      <c r="Q40" s="538"/>
      <c r="R40" s="538"/>
      <c r="S40" s="539"/>
    </row>
    <row r="41" spans="2:19" s="21" customFormat="1" ht="15">
      <c r="B41" s="551" t="s">
        <v>78</v>
      </c>
      <c r="C41" s="553"/>
      <c r="D41" s="554"/>
      <c r="E41" s="554"/>
      <c r="F41" s="554"/>
      <c r="G41" s="554"/>
      <c r="H41" s="554"/>
      <c r="I41" s="554"/>
      <c r="J41" s="554"/>
      <c r="K41" s="554"/>
      <c r="L41" s="554"/>
      <c r="M41" s="554"/>
      <c r="N41" s="554"/>
      <c r="O41" s="554"/>
      <c r="P41" s="554"/>
      <c r="Q41" s="554"/>
      <c r="R41" s="554"/>
      <c r="S41" s="555"/>
    </row>
    <row r="42" spans="2:19" s="21" customFormat="1" ht="15">
      <c r="B42" s="552"/>
      <c r="C42" s="556"/>
      <c r="D42" s="557"/>
      <c r="E42" s="557"/>
      <c r="F42" s="557"/>
      <c r="G42" s="557"/>
      <c r="H42" s="557"/>
      <c r="I42" s="557"/>
      <c r="J42" s="557"/>
      <c r="K42" s="557"/>
      <c r="L42" s="557"/>
      <c r="M42" s="557"/>
      <c r="N42" s="557"/>
      <c r="O42" s="557"/>
      <c r="P42" s="557"/>
      <c r="Q42" s="557"/>
      <c r="R42" s="557"/>
      <c r="S42" s="558"/>
    </row>
    <row r="43" spans="2:19" s="21" customFormat="1" ht="15">
      <c r="B43" s="551" t="s">
        <v>79</v>
      </c>
      <c r="C43" s="559"/>
      <c r="D43" s="551" t="s">
        <v>80</v>
      </c>
      <c r="E43" s="559"/>
      <c r="F43" s="553"/>
      <c r="G43" s="554"/>
      <c r="H43" s="554"/>
      <c r="I43" s="554"/>
      <c r="J43" s="554"/>
      <c r="K43" s="554"/>
      <c r="L43" s="554"/>
      <c r="M43" s="554"/>
      <c r="N43" s="554"/>
      <c r="O43" s="554"/>
      <c r="P43" s="554"/>
      <c r="Q43" s="554"/>
      <c r="R43" s="554"/>
      <c r="S43" s="555"/>
    </row>
    <row r="44" spans="2:19" s="21" customFormat="1" ht="28.5" customHeight="1">
      <c r="B44" s="552"/>
      <c r="C44" s="560"/>
      <c r="D44" s="552"/>
      <c r="E44" s="560"/>
      <c r="F44" s="556"/>
      <c r="G44" s="557"/>
      <c r="H44" s="557"/>
      <c r="I44" s="557"/>
      <c r="J44" s="557"/>
      <c r="K44" s="557"/>
      <c r="L44" s="557"/>
      <c r="M44" s="557"/>
      <c r="N44" s="557"/>
      <c r="O44" s="557"/>
      <c r="P44" s="557"/>
      <c r="Q44" s="557"/>
      <c r="R44" s="557"/>
      <c r="S44" s="558"/>
    </row>
    <row r="45" spans="2:19" s="20" customFormat="1" ht="33.75" customHeight="1">
      <c r="B45" s="533" t="s">
        <v>147</v>
      </c>
      <c r="C45" s="534"/>
      <c r="D45" s="534"/>
      <c r="E45" s="534"/>
      <c r="F45" s="534"/>
      <c r="G45" s="534"/>
      <c r="H45" s="534"/>
      <c r="I45" s="534"/>
      <c r="J45" s="534"/>
      <c r="K45" s="534"/>
      <c r="L45" s="534"/>
      <c r="M45" s="534"/>
      <c r="N45" s="534"/>
      <c r="O45" s="534"/>
      <c r="P45" s="534"/>
      <c r="Q45" s="534"/>
      <c r="R45" s="534"/>
      <c r="S45" s="535"/>
    </row>
    <row r="46" spans="2:19" ht="26.25" customHeight="1">
      <c r="B46" s="489" t="s">
        <v>81</v>
      </c>
      <c r="C46" s="489" t="s">
        <v>82</v>
      </c>
      <c r="D46" s="489" t="s">
        <v>64</v>
      </c>
      <c r="E46" s="489" t="s">
        <v>83</v>
      </c>
      <c r="F46" s="489" t="s">
        <v>84</v>
      </c>
      <c r="G46" s="489" t="s">
        <v>85</v>
      </c>
      <c r="H46" s="489" t="s">
        <v>86</v>
      </c>
      <c r="I46" s="489" t="s">
        <v>87</v>
      </c>
      <c r="J46" s="489" t="s">
        <v>88</v>
      </c>
      <c r="K46" s="489" t="s">
        <v>89</v>
      </c>
      <c r="L46" s="489" t="s">
        <v>90</v>
      </c>
      <c r="M46" s="489" t="s">
        <v>91</v>
      </c>
      <c r="N46" s="489" t="s">
        <v>92</v>
      </c>
      <c r="O46" s="561" t="s">
        <v>93</v>
      </c>
      <c r="P46" s="562"/>
      <c r="Q46" s="562"/>
      <c r="R46" s="562"/>
      <c r="S46" s="563"/>
    </row>
    <row r="47" spans="2:19" ht="25.5" customHeight="1">
      <c r="B47" s="491"/>
      <c r="C47" s="491"/>
      <c r="D47" s="491"/>
      <c r="E47" s="491"/>
      <c r="F47" s="491"/>
      <c r="G47" s="491"/>
      <c r="H47" s="491"/>
      <c r="I47" s="491"/>
      <c r="J47" s="491"/>
      <c r="K47" s="491"/>
      <c r="L47" s="490"/>
      <c r="M47" s="490"/>
      <c r="N47" s="490"/>
      <c r="O47" s="40" t="s">
        <v>94</v>
      </c>
      <c r="P47" s="40" t="s">
        <v>95</v>
      </c>
      <c r="Q47" s="40" t="s">
        <v>96</v>
      </c>
      <c r="R47" s="40" t="s">
        <v>97</v>
      </c>
      <c r="S47" s="40" t="s">
        <v>25</v>
      </c>
    </row>
    <row r="48" spans="2:19">
      <c r="B48" s="492"/>
      <c r="C48" s="495"/>
      <c r="D48" s="495"/>
      <c r="E48" s="564"/>
      <c r="F48" s="548"/>
      <c r="G48" s="492"/>
      <c r="H48" s="548"/>
      <c r="I48" s="492"/>
      <c r="J48" s="492"/>
      <c r="K48" s="492"/>
      <c r="L48" s="492"/>
      <c r="M48" s="492"/>
      <c r="N48" s="492"/>
      <c r="O48" s="548"/>
      <c r="P48" s="548"/>
      <c r="Q48" s="548"/>
      <c r="R48" s="548"/>
      <c r="S48" s="548"/>
    </row>
    <row r="49" spans="2:19">
      <c r="B49" s="493"/>
      <c r="C49" s="493"/>
      <c r="D49" s="493"/>
      <c r="E49" s="493"/>
      <c r="F49" s="493"/>
      <c r="G49" s="493"/>
      <c r="H49" s="493"/>
      <c r="I49" s="493"/>
      <c r="J49" s="493"/>
      <c r="K49" s="493"/>
      <c r="L49" s="498"/>
      <c r="M49" s="498"/>
      <c r="N49" s="498"/>
      <c r="O49" s="549"/>
      <c r="P49" s="549"/>
      <c r="Q49" s="549"/>
      <c r="R49" s="549"/>
      <c r="S49" s="549"/>
    </row>
    <row r="50" spans="2:19">
      <c r="B50" s="493"/>
      <c r="C50" s="493"/>
      <c r="D50" s="493"/>
      <c r="E50" s="493"/>
      <c r="F50" s="493"/>
      <c r="G50" s="493"/>
      <c r="H50" s="493"/>
      <c r="I50" s="493"/>
      <c r="J50" s="493"/>
      <c r="K50" s="493"/>
      <c r="L50" s="498"/>
      <c r="M50" s="498"/>
      <c r="N50" s="498"/>
      <c r="O50" s="549"/>
      <c r="P50" s="549"/>
      <c r="Q50" s="549"/>
      <c r="R50" s="549"/>
      <c r="S50" s="549"/>
    </row>
    <row r="51" spans="2:19">
      <c r="B51" s="494"/>
      <c r="C51" s="494"/>
      <c r="D51" s="494"/>
      <c r="E51" s="494"/>
      <c r="F51" s="494"/>
      <c r="G51" s="494"/>
      <c r="H51" s="494"/>
      <c r="I51" s="494"/>
      <c r="J51" s="494"/>
      <c r="K51" s="494"/>
      <c r="L51" s="499"/>
      <c r="M51" s="499"/>
      <c r="N51" s="499"/>
      <c r="O51" s="550"/>
      <c r="P51" s="550"/>
      <c r="Q51" s="550"/>
      <c r="R51" s="550"/>
      <c r="S51" s="550"/>
    </row>
    <row r="52" spans="2:19">
      <c r="B52" s="492"/>
      <c r="C52" s="495"/>
      <c r="D52" s="495"/>
      <c r="E52" s="564"/>
      <c r="F52" s="548"/>
      <c r="G52" s="492"/>
      <c r="H52" s="548"/>
      <c r="I52" s="492"/>
      <c r="J52" s="492"/>
      <c r="K52" s="492"/>
      <c r="L52" s="492"/>
      <c r="M52" s="492"/>
      <c r="N52" s="492"/>
      <c r="O52" s="548"/>
      <c r="P52" s="548"/>
      <c r="Q52" s="548"/>
      <c r="R52" s="548"/>
      <c r="S52" s="548"/>
    </row>
    <row r="53" spans="2:19">
      <c r="B53" s="493"/>
      <c r="C53" s="493"/>
      <c r="D53" s="493"/>
      <c r="E53" s="493"/>
      <c r="F53" s="493"/>
      <c r="G53" s="493"/>
      <c r="H53" s="493"/>
      <c r="I53" s="493"/>
      <c r="J53" s="493"/>
      <c r="K53" s="493"/>
      <c r="L53" s="498"/>
      <c r="M53" s="498"/>
      <c r="N53" s="498"/>
      <c r="O53" s="549"/>
      <c r="P53" s="549"/>
      <c r="Q53" s="549"/>
      <c r="R53" s="549"/>
      <c r="S53" s="549"/>
    </row>
    <row r="54" spans="2:19">
      <c r="B54" s="493"/>
      <c r="C54" s="493"/>
      <c r="D54" s="493"/>
      <c r="E54" s="493"/>
      <c r="F54" s="493"/>
      <c r="G54" s="493"/>
      <c r="H54" s="493"/>
      <c r="I54" s="493"/>
      <c r="J54" s="493"/>
      <c r="K54" s="493"/>
      <c r="L54" s="498"/>
      <c r="M54" s="498"/>
      <c r="N54" s="498"/>
      <c r="O54" s="549"/>
      <c r="P54" s="549"/>
      <c r="Q54" s="549"/>
      <c r="R54" s="549"/>
      <c r="S54" s="549"/>
    </row>
    <row r="55" spans="2:19">
      <c r="B55" s="494"/>
      <c r="C55" s="494"/>
      <c r="D55" s="494"/>
      <c r="E55" s="494"/>
      <c r="F55" s="494"/>
      <c r="G55" s="494"/>
      <c r="H55" s="494"/>
      <c r="I55" s="494"/>
      <c r="J55" s="494"/>
      <c r="K55" s="494"/>
      <c r="L55" s="499"/>
      <c r="M55" s="499"/>
      <c r="N55" s="499"/>
      <c r="O55" s="550"/>
      <c r="P55" s="550"/>
      <c r="Q55" s="550"/>
      <c r="R55" s="550"/>
      <c r="S55" s="550"/>
    </row>
    <row r="56" spans="2:19">
      <c r="B56" s="492"/>
      <c r="C56" s="495"/>
      <c r="D56" s="495"/>
      <c r="E56" s="564"/>
      <c r="F56" s="548"/>
      <c r="G56" s="492"/>
      <c r="H56" s="548"/>
      <c r="I56" s="492"/>
      <c r="J56" s="492"/>
      <c r="K56" s="492"/>
      <c r="L56" s="492"/>
      <c r="M56" s="492"/>
      <c r="N56" s="492"/>
      <c r="O56" s="548"/>
      <c r="P56" s="548"/>
      <c r="Q56" s="548"/>
      <c r="R56" s="548"/>
      <c r="S56" s="548"/>
    </row>
    <row r="57" spans="2:19">
      <c r="B57" s="493"/>
      <c r="C57" s="493"/>
      <c r="D57" s="493"/>
      <c r="E57" s="493"/>
      <c r="F57" s="493"/>
      <c r="G57" s="493"/>
      <c r="H57" s="493"/>
      <c r="I57" s="493"/>
      <c r="J57" s="493"/>
      <c r="K57" s="493"/>
      <c r="L57" s="498"/>
      <c r="M57" s="498"/>
      <c r="N57" s="498"/>
      <c r="O57" s="549"/>
      <c r="P57" s="549"/>
      <c r="Q57" s="549"/>
      <c r="R57" s="549"/>
      <c r="S57" s="549"/>
    </row>
    <row r="58" spans="2:19">
      <c r="B58" s="493"/>
      <c r="C58" s="493"/>
      <c r="D58" s="493"/>
      <c r="E58" s="493"/>
      <c r="F58" s="493"/>
      <c r="G58" s="493"/>
      <c r="H58" s="493"/>
      <c r="I58" s="493"/>
      <c r="J58" s="493"/>
      <c r="K58" s="493"/>
      <c r="L58" s="498"/>
      <c r="M58" s="498"/>
      <c r="N58" s="498"/>
      <c r="O58" s="549"/>
      <c r="P58" s="549"/>
      <c r="Q58" s="549"/>
      <c r="R58" s="549"/>
      <c r="S58" s="549"/>
    </row>
    <row r="59" spans="2:19">
      <c r="B59" s="494"/>
      <c r="C59" s="494"/>
      <c r="D59" s="494"/>
      <c r="E59" s="494"/>
      <c r="F59" s="494"/>
      <c r="G59" s="494"/>
      <c r="H59" s="494"/>
      <c r="I59" s="494"/>
      <c r="J59" s="494"/>
      <c r="K59" s="494"/>
      <c r="L59" s="499"/>
      <c r="M59" s="499"/>
      <c r="N59" s="499"/>
      <c r="O59" s="550"/>
      <c r="P59" s="550"/>
      <c r="Q59" s="550"/>
      <c r="R59" s="550"/>
      <c r="S59" s="550"/>
    </row>
    <row r="60" spans="2:19">
      <c r="B60" s="492"/>
      <c r="C60" s="495"/>
      <c r="D60" s="495"/>
      <c r="E60" s="564"/>
      <c r="F60" s="548"/>
      <c r="G60" s="492"/>
      <c r="H60" s="548"/>
      <c r="I60" s="492"/>
      <c r="J60" s="492"/>
      <c r="K60" s="492"/>
      <c r="L60" s="492"/>
      <c r="M60" s="492"/>
      <c r="N60" s="492"/>
      <c r="O60" s="548"/>
      <c r="P60" s="548"/>
      <c r="Q60" s="548"/>
      <c r="R60" s="548"/>
      <c r="S60" s="548"/>
    </row>
    <row r="61" spans="2:19">
      <c r="B61" s="493"/>
      <c r="C61" s="493"/>
      <c r="D61" s="493"/>
      <c r="E61" s="493"/>
      <c r="F61" s="493"/>
      <c r="G61" s="493"/>
      <c r="H61" s="493"/>
      <c r="I61" s="493"/>
      <c r="J61" s="493"/>
      <c r="K61" s="493"/>
      <c r="L61" s="498"/>
      <c r="M61" s="498"/>
      <c r="N61" s="498"/>
      <c r="O61" s="549"/>
      <c r="P61" s="549"/>
      <c r="Q61" s="549"/>
      <c r="R61" s="549"/>
      <c r="S61" s="549"/>
    </row>
    <row r="62" spans="2:19">
      <c r="B62" s="493"/>
      <c r="C62" s="493"/>
      <c r="D62" s="493"/>
      <c r="E62" s="493"/>
      <c r="F62" s="493"/>
      <c r="G62" s="493"/>
      <c r="H62" s="493"/>
      <c r="I62" s="493"/>
      <c r="J62" s="493"/>
      <c r="K62" s="493"/>
      <c r="L62" s="498"/>
      <c r="M62" s="498"/>
      <c r="N62" s="498"/>
      <c r="O62" s="549"/>
      <c r="P62" s="549"/>
      <c r="Q62" s="549"/>
      <c r="R62" s="549"/>
      <c r="S62" s="549"/>
    </row>
    <row r="63" spans="2:19">
      <c r="B63" s="494"/>
      <c r="C63" s="494"/>
      <c r="D63" s="494"/>
      <c r="E63" s="494"/>
      <c r="F63" s="494"/>
      <c r="G63" s="494"/>
      <c r="H63" s="494"/>
      <c r="I63" s="494"/>
      <c r="J63" s="494"/>
      <c r="K63" s="494"/>
      <c r="L63" s="499"/>
      <c r="M63" s="499"/>
      <c r="N63" s="499"/>
      <c r="O63" s="550"/>
      <c r="P63" s="550"/>
      <c r="Q63" s="550"/>
      <c r="R63" s="550"/>
      <c r="S63" s="550"/>
    </row>
    <row r="64" spans="2:19" s="21" customFormat="1" ht="31.5" customHeight="1">
      <c r="B64" s="582" t="s">
        <v>98</v>
      </c>
      <c r="C64" s="583"/>
      <c r="D64" s="583"/>
      <c r="E64" s="583"/>
      <c r="F64" s="583"/>
      <c r="G64" s="584"/>
      <c r="H64" s="585">
        <f>SUM(H48:H63)</f>
        <v>0</v>
      </c>
    </row>
    <row r="66" spans="2:11" ht="33.75" customHeight="1">
      <c r="B66" s="586" t="s">
        <v>99</v>
      </c>
      <c r="C66" s="587" t="s">
        <v>148</v>
      </c>
      <c r="D66" s="588"/>
      <c r="E66" s="588"/>
      <c r="F66" s="588"/>
      <c r="G66" s="588"/>
      <c r="H66" s="588"/>
      <c r="I66" s="589"/>
      <c r="J66" s="587" t="s">
        <v>25</v>
      </c>
      <c r="K66" s="589"/>
    </row>
    <row r="67" spans="2:11" ht="29.25" customHeight="1">
      <c r="B67" s="42" t="s">
        <v>98</v>
      </c>
      <c r="C67" s="577"/>
      <c r="D67" s="578"/>
      <c r="E67" s="578"/>
      <c r="F67" s="578"/>
      <c r="G67" s="578"/>
      <c r="H67" s="578"/>
      <c r="I67" s="579"/>
      <c r="J67" s="580"/>
      <c r="K67" s="581"/>
    </row>
    <row r="68" spans="2:11">
      <c r="B68" s="565" t="s">
        <v>100</v>
      </c>
      <c r="C68" s="568"/>
      <c r="D68" s="569"/>
      <c r="E68" s="569"/>
      <c r="F68" s="569"/>
      <c r="G68" s="569"/>
      <c r="H68" s="569"/>
      <c r="I68" s="570"/>
      <c r="J68" s="576"/>
      <c r="K68" s="570"/>
    </row>
    <row r="69" spans="2:11">
      <c r="B69" s="566"/>
      <c r="C69" s="571"/>
      <c r="D69" s="517"/>
      <c r="E69" s="517"/>
      <c r="F69" s="517"/>
      <c r="G69" s="517"/>
      <c r="H69" s="517"/>
      <c r="I69" s="572"/>
      <c r="J69" s="571"/>
      <c r="K69" s="572"/>
    </row>
    <row r="70" spans="2:11">
      <c r="B70" s="566"/>
      <c r="C70" s="571"/>
      <c r="D70" s="517"/>
      <c r="E70" s="517"/>
      <c r="F70" s="517"/>
      <c r="G70" s="517"/>
      <c r="H70" s="517"/>
      <c r="I70" s="572"/>
      <c r="J70" s="571"/>
      <c r="K70" s="572"/>
    </row>
    <row r="71" spans="2:11">
      <c r="B71" s="566"/>
      <c r="C71" s="571"/>
      <c r="D71" s="517"/>
      <c r="E71" s="517"/>
      <c r="F71" s="517"/>
      <c r="G71" s="517"/>
      <c r="H71" s="517"/>
      <c r="I71" s="572"/>
      <c r="J71" s="571"/>
      <c r="K71" s="572"/>
    </row>
    <row r="72" spans="2:11">
      <c r="B72" s="567"/>
      <c r="C72" s="573"/>
      <c r="D72" s="574"/>
      <c r="E72" s="574"/>
      <c r="F72" s="574"/>
      <c r="G72" s="574"/>
      <c r="H72" s="574"/>
      <c r="I72" s="575"/>
      <c r="J72" s="573"/>
      <c r="K72" s="575"/>
    </row>
    <row r="73" spans="2:11">
      <c r="B73" s="565" t="s">
        <v>101</v>
      </c>
      <c r="C73" s="568"/>
      <c r="D73" s="569"/>
      <c r="E73" s="569"/>
      <c r="F73" s="569"/>
      <c r="G73" s="569"/>
      <c r="H73" s="569"/>
      <c r="I73" s="570"/>
      <c r="J73" s="576"/>
      <c r="K73" s="570"/>
    </row>
    <row r="74" spans="2:11">
      <c r="B74" s="566"/>
      <c r="C74" s="571"/>
      <c r="D74" s="517"/>
      <c r="E74" s="517"/>
      <c r="F74" s="517"/>
      <c r="G74" s="517"/>
      <c r="H74" s="517"/>
      <c r="I74" s="572"/>
      <c r="J74" s="571"/>
      <c r="K74" s="572"/>
    </row>
    <row r="75" spans="2:11">
      <c r="B75" s="566"/>
      <c r="C75" s="571"/>
      <c r="D75" s="517"/>
      <c r="E75" s="517"/>
      <c r="F75" s="517"/>
      <c r="G75" s="517"/>
      <c r="H75" s="517"/>
      <c r="I75" s="572"/>
      <c r="J75" s="571"/>
      <c r="K75" s="572"/>
    </row>
    <row r="76" spans="2:11">
      <c r="B76" s="566"/>
      <c r="C76" s="571"/>
      <c r="D76" s="517"/>
      <c r="E76" s="517"/>
      <c r="F76" s="517"/>
      <c r="G76" s="517"/>
      <c r="H76" s="517"/>
      <c r="I76" s="572"/>
      <c r="J76" s="571"/>
      <c r="K76" s="572"/>
    </row>
    <row r="77" spans="2:11">
      <c r="B77" s="567"/>
      <c r="C77" s="573"/>
      <c r="D77" s="574"/>
      <c r="E77" s="574"/>
      <c r="F77" s="574"/>
      <c r="G77" s="574"/>
      <c r="H77" s="574"/>
      <c r="I77" s="575"/>
      <c r="J77" s="573"/>
      <c r="K77" s="575"/>
    </row>
    <row r="78" spans="2:11">
      <c r="B78" s="565" t="s">
        <v>102</v>
      </c>
      <c r="C78" s="568"/>
      <c r="D78" s="569"/>
      <c r="E78" s="569"/>
      <c r="F78" s="569"/>
      <c r="G78" s="569"/>
      <c r="H78" s="569"/>
      <c r="I78" s="570"/>
      <c r="J78" s="576"/>
      <c r="K78" s="570"/>
    </row>
    <row r="79" spans="2:11">
      <c r="B79" s="566"/>
      <c r="C79" s="571"/>
      <c r="D79" s="517"/>
      <c r="E79" s="517"/>
      <c r="F79" s="517"/>
      <c r="G79" s="517"/>
      <c r="H79" s="517"/>
      <c r="I79" s="572"/>
      <c r="J79" s="571"/>
      <c r="K79" s="572"/>
    </row>
    <row r="80" spans="2:11">
      <c r="B80" s="566"/>
      <c r="C80" s="571"/>
      <c r="D80" s="517"/>
      <c r="E80" s="517"/>
      <c r="F80" s="517"/>
      <c r="G80" s="517"/>
      <c r="H80" s="517"/>
      <c r="I80" s="572"/>
      <c r="J80" s="571"/>
      <c r="K80" s="572"/>
    </row>
    <row r="81" spans="2:11">
      <c r="B81" s="566"/>
      <c r="C81" s="571"/>
      <c r="D81" s="517"/>
      <c r="E81" s="517"/>
      <c r="F81" s="517"/>
      <c r="G81" s="517"/>
      <c r="H81" s="517"/>
      <c r="I81" s="572"/>
      <c r="J81" s="571"/>
      <c r="K81" s="572"/>
    </row>
    <row r="82" spans="2:11">
      <c r="B82" s="567"/>
      <c r="C82" s="573"/>
      <c r="D82" s="574"/>
      <c r="E82" s="574"/>
      <c r="F82" s="574"/>
      <c r="G82" s="574"/>
      <c r="H82" s="574"/>
      <c r="I82" s="575"/>
      <c r="J82" s="573"/>
      <c r="K82" s="575"/>
    </row>
    <row r="83" spans="2:11">
      <c r="B83" s="565" t="s">
        <v>103</v>
      </c>
      <c r="C83" s="568"/>
      <c r="D83" s="569"/>
      <c r="E83" s="569"/>
      <c r="F83" s="569"/>
      <c r="G83" s="569"/>
      <c r="H83" s="569"/>
      <c r="I83" s="570"/>
      <c r="J83" s="576"/>
      <c r="K83" s="570"/>
    </row>
    <row r="84" spans="2:11">
      <c r="B84" s="566"/>
      <c r="C84" s="571"/>
      <c r="D84" s="517"/>
      <c r="E84" s="517"/>
      <c r="F84" s="517"/>
      <c r="G84" s="517"/>
      <c r="H84" s="517"/>
      <c r="I84" s="572"/>
      <c r="J84" s="571"/>
      <c r="K84" s="572"/>
    </row>
    <row r="85" spans="2:11">
      <c r="B85" s="566"/>
      <c r="C85" s="571"/>
      <c r="D85" s="517"/>
      <c r="E85" s="517"/>
      <c r="F85" s="517"/>
      <c r="G85" s="517"/>
      <c r="H85" s="517"/>
      <c r="I85" s="572"/>
      <c r="J85" s="571"/>
      <c r="K85" s="572"/>
    </row>
    <row r="86" spans="2:11">
      <c r="B86" s="566"/>
      <c r="C86" s="571"/>
      <c r="D86" s="517"/>
      <c r="E86" s="517"/>
      <c r="F86" s="517"/>
      <c r="G86" s="517"/>
      <c r="H86" s="517"/>
      <c r="I86" s="572"/>
      <c r="J86" s="571"/>
      <c r="K86" s="572"/>
    </row>
    <row r="87" spans="2:11">
      <c r="B87" s="567"/>
      <c r="C87" s="573"/>
      <c r="D87" s="574"/>
      <c r="E87" s="574"/>
      <c r="F87" s="574"/>
      <c r="G87" s="574"/>
      <c r="H87" s="574"/>
      <c r="I87" s="575"/>
      <c r="J87" s="573"/>
      <c r="K87" s="575"/>
    </row>
    <row r="89" spans="2:11" ht="27.75" customHeight="1">
      <c r="B89" s="487" t="s">
        <v>149</v>
      </c>
      <c r="C89" s="488"/>
      <c r="D89" s="488"/>
      <c r="E89" s="488"/>
      <c r="F89" s="488"/>
      <c r="G89" s="1"/>
      <c r="H89" s="1"/>
      <c r="I89" s="1"/>
    </row>
    <row r="90" spans="2:11" ht="32.25" customHeight="1">
      <c r="B90" s="592" t="s">
        <v>104</v>
      </c>
      <c r="C90" s="485" t="s">
        <v>105</v>
      </c>
      <c r="D90" s="486"/>
      <c r="E90" s="43" t="s">
        <v>106</v>
      </c>
      <c r="F90" s="44" t="s">
        <v>68</v>
      </c>
      <c r="G90" s="590"/>
      <c r="H90" s="591"/>
      <c r="I90" s="591"/>
    </row>
    <row r="91" spans="2:11" ht="23.25" customHeight="1">
      <c r="B91" s="593"/>
      <c r="C91" s="43">
        <v>2021</v>
      </c>
      <c r="D91" s="43">
        <v>2022</v>
      </c>
      <c r="E91" s="43">
        <v>2023</v>
      </c>
      <c r="F91" s="44"/>
      <c r="G91" s="590"/>
      <c r="H91" s="591"/>
      <c r="I91" s="590"/>
    </row>
    <row r="92" spans="2:11" s="19" customFormat="1">
      <c r="B92" s="594" t="s">
        <v>94</v>
      </c>
      <c r="C92" s="11"/>
      <c r="D92" s="11"/>
      <c r="E92" s="17"/>
      <c r="F92" s="17"/>
      <c r="G92" s="18"/>
      <c r="H92" s="18"/>
      <c r="I92" s="18"/>
    </row>
    <row r="93" spans="2:11" s="14" customFormat="1">
      <c r="B93" s="595" t="s">
        <v>107</v>
      </c>
      <c r="C93" s="596"/>
      <c r="D93" s="11"/>
      <c r="E93" s="12"/>
      <c r="F93" s="12"/>
      <c r="G93" s="597"/>
      <c r="H93" s="597"/>
      <c r="I93" s="597"/>
    </row>
    <row r="94" spans="2:11" s="14" customFormat="1">
      <c r="B94" s="595" t="s">
        <v>108</v>
      </c>
      <c r="C94" s="596"/>
      <c r="D94" s="11"/>
      <c r="E94" s="12"/>
      <c r="F94" s="12"/>
      <c r="G94" s="597"/>
      <c r="H94" s="597"/>
      <c r="I94" s="597"/>
    </row>
    <row r="95" spans="2:11" s="14" customFormat="1">
      <c r="B95" s="595" t="s">
        <v>109</v>
      </c>
      <c r="C95" s="596"/>
      <c r="D95" s="11"/>
      <c r="E95" s="12"/>
      <c r="F95" s="12"/>
      <c r="G95" s="597"/>
      <c r="H95" s="597"/>
      <c r="I95" s="597"/>
    </row>
    <row r="96" spans="2:11" s="19" customFormat="1">
      <c r="B96" s="594" t="s">
        <v>95</v>
      </c>
      <c r="C96" s="11"/>
      <c r="D96" s="11"/>
      <c r="E96" s="17"/>
      <c r="F96" s="17"/>
      <c r="G96" s="18"/>
      <c r="H96" s="18"/>
      <c r="I96" s="18"/>
    </row>
    <row r="97" spans="2:9" s="14" customFormat="1">
      <c r="B97" s="595" t="s">
        <v>107</v>
      </c>
      <c r="C97" s="596"/>
      <c r="D97" s="11"/>
      <c r="E97" s="12"/>
      <c r="F97" s="12"/>
      <c r="G97" s="597"/>
      <c r="H97" s="597"/>
      <c r="I97" s="597"/>
    </row>
    <row r="98" spans="2:9" s="14" customFormat="1">
      <c r="B98" s="595" t="s">
        <v>108</v>
      </c>
      <c r="C98" s="596"/>
      <c r="D98" s="11"/>
      <c r="E98" s="12"/>
      <c r="F98" s="12"/>
      <c r="G98" s="597"/>
      <c r="H98" s="597"/>
      <c r="I98" s="597"/>
    </row>
    <row r="99" spans="2:9" s="14" customFormat="1">
      <c r="B99" s="595" t="s">
        <v>109</v>
      </c>
      <c r="C99" s="596"/>
      <c r="D99" s="11"/>
      <c r="E99" s="12"/>
      <c r="F99" s="12"/>
      <c r="G99" s="597"/>
      <c r="H99" s="597"/>
      <c r="I99" s="597"/>
    </row>
    <row r="100" spans="2:9" s="19" customFormat="1">
      <c r="B100" s="594" t="s">
        <v>96</v>
      </c>
      <c r="C100" s="11"/>
      <c r="D100" s="11"/>
      <c r="E100" s="17"/>
      <c r="F100" s="17"/>
      <c r="G100" s="18"/>
      <c r="H100" s="18"/>
      <c r="I100" s="18"/>
    </row>
    <row r="101" spans="2:9" s="14" customFormat="1">
      <c r="B101" s="595" t="s">
        <v>107</v>
      </c>
      <c r="C101" s="596"/>
      <c r="D101" s="11"/>
      <c r="E101" s="12"/>
      <c r="F101" s="12"/>
      <c r="G101" s="597"/>
      <c r="H101" s="597"/>
      <c r="I101" s="597"/>
    </row>
    <row r="102" spans="2:9" s="14" customFormat="1">
      <c r="B102" s="595" t="s">
        <v>108</v>
      </c>
      <c r="C102" s="596"/>
      <c r="D102" s="11"/>
      <c r="E102" s="12"/>
      <c r="F102" s="12"/>
      <c r="G102" s="597"/>
      <c r="H102" s="597"/>
      <c r="I102" s="15"/>
    </row>
    <row r="103" spans="2:9" s="14" customFormat="1">
      <c r="B103" s="595" t="s">
        <v>109</v>
      </c>
      <c r="C103" s="596"/>
      <c r="D103" s="11"/>
      <c r="E103" s="12"/>
      <c r="F103" s="12"/>
      <c r="G103" s="597"/>
      <c r="H103" s="597"/>
      <c r="I103" s="597"/>
    </row>
    <row r="104" spans="2:9" s="19" customFormat="1">
      <c r="B104" s="594" t="s">
        <v>110</v>
      </c>
      <c r="C104" s="11"/>
      <c r="D104" s="11"/>
      <c r="E104" s="17"/>
      <c r="F104" s="17"/>
      <c r="G104" s="18"/>
      <c r="H104" s="18"/>
      <c r="I104" s="18"/>
    </row>
    <row r="105" spans="2:9" s="14" customFormat="1">
      <c r="B105" s="595" t="s">
        <v>107</v>
      </c>
      <c r="C105" s="596"/>
      <c r="D105" s="11"/>
      <c r="E105" s="12"/>
      <c r="F105" s="12"/>
      <c r="G105" s="597"/>
      <c r="H105" s="597"/>
      <c r="I105" s="597"/>
    </row>
    <row r="106" spans="2:9" s="14" customFormat="1">
      <c r="B106" s="595" t="s">
        <v>108</v>
      </c>
      <c r="C106" s="596"/>
      <c r="D106" s="11"/>
      <c r="E106" s="12"/>
      <c r="F106" s="12"/>
      <c r="G106" s="597"/>
      <c r="H106" s="597"/>
      <c r="I106" s="597"/>
    </row>
    <row r="107" spans="2:9" s="14" customFormat="1">
      <c r="B107" s="595" t="s">
        <v>109</v>
      </c>
      <c r="C107" s="596"/>
      <c r="D107" s="11"/>
      <c r="E107" s="12"/>
      <c r="F107" s="12"/>
      <c r="G107" s="597"/>
      <c r="H107" s="597"/>
      <c r="I107" s="597"/>
    </row>
    <row r="108" spans="2:9" s="19" customFormat="1">
      <c r="B108" s="594" t="s">
        <v>111</v>
      </c>
      <c r="C108" s="11"/>
      <c r="D108" s="11"/>
      <c r="E108" s="17"/>
      <c r="F108" s="17"/>
      <c r="G108" s="18"/>
      <c r="H108" s="18"/>
      <c r="I108" s="18"/>
    </row>
    <row r="109" spans="2:9" s="14" customFormat="1">
      <c r="B109" s="595" t="s">
        <v>107</v>
      </c>
      <c r="C109" s="596"/>
      <c r="D109" s="11"/>
      <c r="E109" s="12"/>
      <c r="F109" s="12"/>
      <c r="G109" s="597"/>
      <c r="H109" s="597"/>
      <c r="I109" s="597"/>
    </row>
    <row r="110" spans="2:9" s="14" customFormat="1">
      <c r="B110" s="595" t="s">
        <v>108</v>
      </c>
      <c r="C110" s="596"/>
      <c r="D110" s="11"/>
      <c r="E110" s="12"/>
      <c r="F110" s="12"/>
      <c r="G110" s="597"/>
      <c r="H110" s="597"/>
      <c r="I110" s="597"/>
    </row>
    <row r="111" spans="2:9" s="14" customFormat="1">
      <c r="B111" s="595" t="s">
        <v>109</v>
      </c>
      <c r="C111" s="596"/>
      <c r="D111" s="11"/>
      <c r="E111" s="12"/>
      <c r="F111" s="12"/>
      <c r="G111" s="597"/>
      <c r="H111" s="597"/>
      <c r="I111" s="597"/>
    </row>
    <row r="112" spans="2:9" s="19" customFormat="1">
      <c r="B112" s="594" t="s">
        <v>112</v>
      </c>
      <c r="C112" s="11"/>
      <c r="D112" s="11"/>
      <c r="E112" s="17"/>
      <c r="F112" s="17"/>
      <c r="G112" s="18"/>
      <c r="H112" s="18"/>
      <c r="I112" s="18"/>
    </row>
    <row r="113" spans="2:9" s="14" customFormat="1">
      <c r="B113" s="595" t="s">
        <v>107</v>
      </c>
      <c r="C113" s="596"/>
      <c r="D113" s="11"/>
      <c r="E113" s="12"/>
      <c r="F113" s="12"/>
      <c r="G113" s="597"/>
      <c r="H113" s="597"/>
      <c r="I113" s="597"/>
    </row>
    <row r="114" spans="2:9" s="14" customFormat="1">
      <c r="B114" s="595" t="s">
        <v>108</v>
      </c>
      <c r="C114" s="596"/>
      <c r="D114" s="11"/>
      <c r="E114" s="12"/>
      <c r="F114" s="12"/>
      <c r="G114" s="597"/>
      <c r="H114" s="597"/>
      <c r="I114" s="597"/>
    </row>
    <row r="115" spans="2:9" s="14" customFormat="1">
      <c r="B115" s="595" t="s">
        <v>109</v>
      </c>
      <c r="C115" s="596"/>
      <c r="D115" s="11"/>
      <c r="E115" s="12"/>
      <c r="F115" s="12"/>
      <c r="G115" s="597"/>
      <c r="H115" s="597"/>
      <c r="I115" s="597"/>
    </row>
    <row r="116" spans="2:9" s="19" customFormat="1">
      <c r="B116" s="594" t="s">
        <v>97</v>
      </c>
      <c r="C116" s="11"/>
      <c r="D116" s="11"/>
      <c r="E116" s="17"/>
      <c r="F116" s="17"/>
      <c r="G116" s="18"/>
      <c r="H116" s="18"/>
      <c r="I116" s="18"/>
    </row>
    <row r="117" spans="2:9" s="14" customFormat="1">
      <c r="B117" s="595" t="s">
        <v>107</v>
      </c>
      <c r="C117" s="596"/>
      <c r="D117" s="11"/>
      <c r="E117" s="12"/>
      <c r="F117" s="12"/>
      <c r="G117" s="597"/>
      <c r="H117" s="597"/>
      <c r="I117" s="597"/>
    </row>
    <row r="118" spans="2:9" s="14" customFormat="1">
      <c r="B118" s="595" t="s">
        <v>108</v>
      </c>
      <c r="C118" s="596"/>
      <c r="D118" s="11"/>
      <c r="E118" s="12"/>
      <c r="F118" s="12"/>
      <c r="G118" s="597"/>
      <c r="H118" s="597"/>
      <c r="I118" s="597"/>
    </row>
    <row r="119" spans="2:9" s="14" customFormat="1">
      <c r="B119" s="595" t="s">
        <v>109</v>
      </c>
      <c r="C119" s="596"/>
      <c r="D119" s="11"/>
      <c r="E119" s="12"/>
      <c r="F119" s="12"/>
      <c r="G119" s="597"/>
      <c r="H119" s="597"/>
      <c r="I119" s="597"/>
    </row>
    <row r="120" spans="2:9" s="19" customFormat="1">
      <c r="B120" s="594" t="s">
        <v>25</v>
      </c>
      <c r="C120" s="11"/>
      <c r="D120" s="11"/>
      <c r="E120" s="17"/>
      <c r="F120" s="17"/>
      <c r="G120" s="18"/>
      <c r="H120" s="18"/>
      <c r="I120" s="18"/>
    </row>
    <row r="121" spans="2:9" s="14" customFormat="1">
      <c r="B121" s="595" t="s">
        <v>107</v>
      </c>
      <c r="C121" s="596"/>
      <c r="D121" s="11"/>
      <c r="E121" s="12"/>
      <c r="F121" s="12"/>
      <c r="G121" s="597"/>
      <c r="H121" s="597"/>
      <c r="I121" s="597"/>
    </row>
    <row r="122" spans="2:9" s="14" customFormat="1">
      <c r="B122" s="595" t="s">
        <v>108</v>
      </c>
      <c r="C122" s="596"/>
      <c r="D122" s="11"/>
      <c r="E122" s="12"/>
      <c r="F122" s="12"/>
      <c r="G122" s="597"/>
      <c r="H122" s="597"/>
      <c r="I122" s="597"/>
    </row>
    <row r="123" spans="2:9" s="14" customFormat="1">
      <c r="B123" s="595" t="s">
        <v>109</v>
      </c>
      <c r="C123" s="596"/>
      <c r="D123" s="11"/>
      <c r="E123" s="12"/>
      <c r="F123" s="12"/>
      <c r="G123" s="597"/>
      <c r="H123" s="597"/>
      <c r="I123" s="597"/>
    </row>
  </sheetData>
  <mergeCells count="374">
    <mergeCell ref="G123:H123"/>
    <mergeCell ref="B122"/>
    <mergeCell ref="C122"/>
    <mergeCell ref="G122:H122"/>
    <mergeCell ref="I122"/>
    <mergeCell ref="F7:K7"/>
    <mergeCell ref="F8:K9"/>
    <mergeCell ref="C8:E9"/>
    <mergeCell ref="B7:E7"/>
    <mergeCell ref="I123"/>
    <mergeCell ref="B123"/>
    <mergeCell ref="C123"/>
    <mergeCell ref="I121"/>
    <mergeCell ref="B119"/>
    <mergeCell ref="C119"/>
    <mergeCell ref="G119:H119"/>
    <mergeCell ref="I119"/>
    <mergeCell ref="B120"/>
    <mergeCell ref="B121"/>
    <mergeCell ref="C121"/>
    <mergeCell ref="G121:H121"/>
    <mergeCell ref="B116"/>
    <mergeCell ref="B117"/>
    <mergeCell ref="C117"/>
    <mergeCell ref="G117:H117"/>
    <mergeCell ref="I117"/>
    <mergeCell ref="B118"/>
    <mergeCell ref="C118"/>
    <mergeCell ref="G118:H118"/>
    <mergeCell ref="I118"/>
    <mergeCell ref="B113"/>
    <mergeCell ref="C113"/>
    <mergeCell ref="G113:H113"/>
    <mergeCell ref="I113"/>
    <mergeCell ref="B114"/>
    <mergeCell ref="C114"/>
    <mergeCell ref="G114:H114"/>
    <mergeCell ref="I114"/>
    <mergeCell ref="B115"/>
    <mergeCell ref="C115"/>
    <mergeCell ref="G115:H115"/>
    <mergeCell ref="I115"/>
    <mergeCell ref="B110"/>
    <mergeCell ref="C110"/>
    <mergeCell ref="G110:H110"/>
    <mergeCell ref="I110"/>
    <mergeCell ref="B111"/>
    <mergeCell ref="C111"/>
    <mergeCell ref="G111:H111"/>
    <mergeCell ref="I111"/>
    <mergeCell ref="B112"/>
    <mergeCell ref="B107"/>
    <mergeCell ref="C107"/>
    <mergeCell ref="G107:H107"/>
    <mergeCell ref="I107"/>
    <mergeCell ref="B108"/>
    <mergeCell ref="B109"/>
    <mergeCell ref="C109"/>
    <mergeCell ref="G109:H109"/>
    <mergeCell ref="I109"/>
    <mergeCell ref="B104"/>
    <mergeCell ref="B105"/>
    <mergeCell ref="C105"/>
    <mergeCell ref="G105:H105"/>
    <mergeCell ref="I105"/>
    <mergeCell ref="B106"/>
    <mergeCell ref="C106"/>
    <mergeCell ref="G106:H106"/>
    <mergeCell ref="I106"/>
    <mergeCell ref="B101"/>
    <mergeCell ref="C101"/>
    <mergeCell ref="G101:H101"/>
    <mergeCell ref="I101"/>
    <mergeCell ref="B102"/>
    <mergeCell ref="C102"/>
    <mergeCell ref="G102:H102"/>
    <mergeCell ref="B103"/>
    <mergeCell ref="C103"/>
    <mergeCell ref="G103:H103"/>
    <mergeCell ref="I103"/>
    <mergeCell ref="B98"/>
    <mergeCell ref="C98"/>
    <mergeCell ref="G98:H98"/>
    <mergeCell ref="I98"/>
    <mergeCell ref="B99"/>
    <mergeCell ref="C99"/>
    <mergeCell ref="G99:H99"/>
    <mergeCell ref="I99"/>
    <mergeCell ref="B100"/>
    <mergeCell ref="B95"/>
    <mergeCell ref="C95"/>
    <mergeCell ref="G95:H95"/>
    <mergeCell ref="I95"/>
    <mergeCell ref="B96"/>
    <mergeCell ref="B97"/>
    <mergeCell ref="C97"/>
    <mergeCell ref="G97:H97"/>
    <mergeCell ref="I97"/>
    <mergeCell ref="B92"/>
    <mergeCell ref="B93"/>
    <mergeCell ref="C93"/>
    <mergeCell ref="G93:H93"/>
    <mergeCell ref="I93"/>
    <mergeCell ref="B94"/>
    <mergeCell ref="C94"/>
    <mergeCell ref="G94:H94"/>
    <mergeCell ref="I94"/>
    <mergeCell ref="B78:B82"/>
    <mergeCell ref="C78:I82"/>
    <mergeCell ref="J78:K82"/>
    <mergeCell ref="B83:B87"/>
    <mergeCell ref="C83:I87"/>
    <mergeCell ref="J83:K87"/>
    <mergeCell ref="G90:I90"/>
    <mergeCell ref="G91:H91"/>
    <mergeCell ref="I91"/>
    <mergeCell ref="B90:B91"/>
    <mergeCell ref="B68:B72"/>
    <mergeCell ref="C68:I72"/>
    <mergeCell ref="J68:K72"/>
    <mergeCell ref="C67:I67"/>
    <mergeCell ref="J67:K67"/>
    <mergeCell ref="R60:R63"/>
    <mergeCell ref="P60:P63"/>
    <mergeCell ref="Q60:Q63"/>
    <mergeCell ref="B73:B77"/>
    <mergeCell ref="C73:I77"/>
    <mergeCell ref="J73:K77"/>
    <mergeCell ref="B64:G64"/>
    <mergeCell ref="H64"/>
    <mergeCell ref="B66"/>
    <mergeCell ref="C66:I66"/>
    <mergeCell ref="J66:K66"/>
    <mergeCell ref="J60:J63"/>
    <mergeCell ref="K60:K63"/>
    <mergeCell ref="N60:N63"/>
    <mergeCell ref="O60:O63"/>
    <mergeCell ref="K56:K59"/>
    <mergeCell ref="N56:N59"/>
    <mergeCell ref="O56:O59"/>
    <mergeCell ref="P56:P59"/>
    <mergeCell ref="Q56:Q59"/>
    <mergeCell ref="R56:R59"/>
    <mergeCell ref="S56:S59"/>
    <mergeCell ref="B60:B63"/>
    <mergeCell ref="C60:C63"/>
    <mergeCell ref="D60:D63"/>
    <mergeCell ref="E60:E63"/>
    <mergeCell ref="F60:F63"/>
    <mergeCell ref="G60:G63"/>
    <mergeCell ref="H60:H63"/>
    <mergeCell ref="I60:I63"/>
    <mergeCell ref="S60:S63"/>
    <mergeCell ref="B56:B59"/>
    <mergeCell ref="C56:C59"/>
    <mergeCell ref="D56:D59"/>
    <mergeCell ref="E56:E59"/>
    <mergeCell ref="F56:F59"/>
    <mergeCell ref="G56:G59"/>
    <mergeCell ref="H56:H59"/>
    <mergeCell ref="I56:I59"/>
    <mergeCell ref="J56:J59"/>
    <mergeCell ref="P48:P51"/>
    <mergeCell ref="Q48:Q51"/>
    <mergeCell ref="L48:L51"/>
    <mergeCell ref="R48:R51"/>
    <mergeCell ref="S48:S51"/>
    <mergeCell ref="B52:B55"/>
    <mergeCell ref="C52:C55"/>
    <mergeCell ref="D52:D55"/>
    <mergeCell ref="E52:E55"/>
    <mergeCell ref="F52:F55"/>
    <mergeCell ref="G52:G55"/>
    <mergeCell ref="H52:H55"/>
    <mergeCell ref="I52:I55"/>
    <mergeCell ref="J52:J55"/>
    <mergeCell ref="K52:K55"/>
    <mergeCell ref="N52:N55"/>
    <mergeCell ref="O52:O55"/>
    <mergeCell ref="P52:P55"/>
    <mergeCell ref="Q52:Q55"/>
    <mergeCell ref="R52:R55"/>
    <mergeCell ref="S52:S55"/>
    <mergeCell ref="E48:E51"/>
    <mergeCell ref="F48:F51"/>
    <mergeCell ref="G48:G51"/>
    <mergeCell ref="H48:H51"/>
    <mergeCell ref="I48:I51"/>
    <mergeCell ref="J48:J51"/>
    <mergeCell ref="K48:K51"/>
    <mergeCell ref="N48:N51"/>
    <mergeCell ref="O48:O51"/>
    <mergeCell ref="B41:B42"/>
    <mergeCell ref="C41:S42"/>
    <mergeCell ref="B43:B44"/>
    <mergeCell ref="C43:C44"/>
    <mergeCell ref="D43:D44"/>
    <mergeCell ref="E43:E44"/>
    <mergeCell ref="F43:S44"/>
    <mergeCell ref="B45:S45"/>
    <mergeCell ref="O46:S46"/>
    <mergeCell ref="B46:B47"/>
    <mergeCell ref="C46:C47"/>
    <mergeCell ref="D46:D47"/>
    <mergeCell ref="E46:E47"/>
    <mergeCell ref="F46:F47"/>
    <mergeCell ref="G46:G47"/>
    <mergeCell ref="H46:H47"/>
    <mergeCell ref="I46:I47"/>
    <mergeCell ref="B39:S39"/>
    <mergeCell ref="B40"/>
    <mergeCell ref="C40:S40"/>
    <mergeCell ref="B6:K6"/>
    <mergeCell ref="B8:B9"/>
    <mergeCell ref="B2:K2"/>
    <mergeCell ref="C3:H3"/>
    <mergeCell ref="E10"/>
    <mergeCell ref="F10"/>
    <mergeCell ref="K12"/>
    <mergeCell ref="C13"/>
    <mergeCell ref="D13"/>
    <mergeCell ref="E13"/>
    <mergeCell ref="F13"/>
    <mergeCell ref="H13"/>
    <mergeCell ref="C10"/>
    <mergeCell ref="D10"/>
    <mergeCell ref="I13:J13"/>
    <mergeCell ref="K13"/>
    <mergeCell ref="C12"/>
    <mergeCell ref="D12"/>
    <mergeCell ref="E12"/>
    <mergeCell ref="F12"/>
    <mergeCell ref="H12"/>
    <mergeCell ref="I12:J12"/>
    <mergeCell ref="H10"/>
    <mergeCell ref="I10:J10"/>
    <mergeCell ref="K10"/>
    <mergeCell ref="C11"/>
    <mergeCell ref="D11"/>
    <mergeCell ref="E11"/>
    <mergeCell ref="F11"/>
    <mergeCell ref="H11"/>
    <mergeCell ref="I11:J11"/>
    <mergeCell ref="K11"/>
    <mergeCell ref="C16"/>
    <mergeCell ref="D16"/>
    <mergeCell ref="E16"/>
    <mergeCell ref="F16"/>
    <mergeCell ref="C17"/>
    <mergeCell ref="D17"/>
    <mergeCell ref="E17"/>
    <mergeCell ref="F17"/>
    <mergeCell ref="K14"/>
    <mergeCell ref="C15"/>
    <mergeCell ref="D15"/>
    <mergeCell ref="E15"/>
    <mergeCell ref="F15"/>
    <mergeCell ref="H15"/>
    <mergeCell ref="I15:J15"/>
    <mergeCell ref="K15"/>
    <mergeCell ref="C14"/>
    <mergeCell ref="D14"/>
    <mergeCell ref="E14"/>
    <mergeCell ref="F14"/>
    <mergeCell ref="H14"/>
    <mergeCell ref="I14:J14"/>
    <mergeCell ref="C20"/>
    <mergeCell ref="D20"/>
    <mergeCell ref="E20"/>
    <mergeCell ref="F20"/>
    <mergeCell ref="C21"/>
    <mergeCell ref="D21"/>
    <mergeCell ref="E21"/>
    <mergeCell ref="F21"/>
    <mergeCell ref="C18"/>
    <mergeCell ref="D18"/>
    <mergeCell ref="E18"/>
    <mergeCell ref="F18"/>
    <mergeCell ref="C19"/>
    <mergeCell ref="D19"/>
    <mergeCell ref="E19"/>
    <mergeCell ref="F19"/>
    <mergeCell ref="C24"/>
    <mergeCell ref="D24"/>
    <mergeCell ref="E24"/>
    <mergeCell ref="F24"/>
    <mergeCell ref="C25"/>
    <mergeCell ref="D25"/>
    <mergeCell ref="E25"/>
    <mergeCell ref="F25"/>
    <mergeCell ref="C22"/>
    <mergeCell ref="D22"/>
    <mergeCell ref="E22"/>
    <mergeCell ref="F22"/>
    <mergeCell ref="C23"/>
    <mergeCell ref="D23"/>
    <mergeCell ref="E23"/>
    <mergeCell ref="F23"/>
    <mergeCell ref="C28"/>
    <mergeCell ref="D28"/>
    <mergeCell ref="E28"/>
    <mergeCell ref="F28"/>
    <mergeCell ref="C29"/>
    <mergeCell ref="D29"/>
    <mergeCell ref="E29"/>
    <mergeCell ref="F29"/>
    <mergeCell ref="C26"/>
    <mergeCell ref="D26"/>
    <mergeCell ref="E26"/>
    <mergeCell ref="F26"/>
    <mergeCell ref="C27"/>
    <mergeCell ref="D27"/>
    <mergeCell ref="E27"/>
    <mergeCell ref="F27"/>
    <mergeCell ref="C33"/>
    <mergeCell ref="D33"/>
    <mergeCell ref="E33"/>
    <mergeCell ref="F33"/>
    <mergeCell ref="C30"/>
    <mergeCell ref="D30"/>
    <mergeCell ref="E30"/>
    <mergeCell ref="F30"/>
    <mergeCell ref="C31"/>
    <mergeCell ref="D31"/>
    <mergeCell ref="E31"/>
    <mergeCell ref="F31"/>
    <mergeCell ref="E38"/>
    <mergeCell ref="F38:G38"/>
    <mergeCell ref="H38"/>
    <mergeCell ref="I38:K38"/>
    <mergeCell ref="B10:B35"/>
    <mergeCell ref="G10:G35"/>
    <mergeCell ref="H16:K35"/>
    <mergeCell ref="B36"/>
    <mergeCell ref="C36:D36"/>
    <mergeCell ref="E36"/>
    <mergeCell ref="F36:G36"/>
    <mergeCell ref="H36:K36"/>
    <mergeCell ref="C34"/>
    <mergeCell ref="D34"/>
    <mergeCell ref="E34"/>
    <mergeCell ref="F34"/>
    <mergeCell ref="C35"/>
    <mergeCell ref="D35"/>
    <mergeCell ref="E35"/>
    <mergeCell ref="F35"/>
    <mergeCell ref="C32"/>
    <mergeCell ref="D32"/>
    <mergeCell ref="E32"/>
    <mergeCell ref="F32"/>
    <mergeCell ref="B1:S1"/>
    <mergeCell ref="C90:D90"/>
    <mergeCell ref="B89:F89"/>
    <mergeCell ref="N46:N47"/>
    <mergeCell ref="M46:M47"/>
    <mergeCell ref="L46:L47"/>
    <mergeCell ref="J46:J47"/>
    <mergeCell ref="K46:K47"/>
    <mergeCell ref="B48:B51"/>
    <mergeCell ref="C48:C51"/>
    <mergeCell ref="D48:D51"/>
    <mergeCell ref="J3:K3"/>
    <mergeCell ref="C4:K4"/>
    <mergeCell ref="C5:K5"/>
    <mergeCell ref="M60:M63"/>
    <mergeCell ref="L60:L63"/>
    <mergeCell ref="M56:M59"/>
    <mergeCell ref="L56:L59"/>
    <mergeCell ref="M52:M55"/>
    <mergeCell ref="L52:L55"/>
    <mergeCell ref="M48:M51"/>
    <mergeCell ref="B37:K37"/>
    <mergeCell ref="B38"/>
    <mergeCell ref="C38:D38"/>
  </mergeCells>
  <pageMargins left="0.75" right="0.75" top="1" bottom="1" header="0.5" footer="0.5"/>
  <pageSetup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S186"/>
  <sheetViews>
    <sheetView showGridLines="0" zoomScale="120" zoomScaleNormal="120" workbookViewId="0"/>
  </sheetViews>
  <sheetFormatPr baseColWidth="10" defaultColWidth="9.140625" defaultRowHeight="12.75"/>
  <cols>
    <col min="2" max="2" width="27.28515625" customWidth="1"/>
    <col min="3" max="3" width="19.5703125" customWidth="1"/>
    <col min="4" max="6" width="15.5703125" customWidth="1"/>
    <col min="7" max="7" width="7.85546875" customWidth="1"/>
    <col min="8" max="19" width="15.5703125" customWidth="1"/>
  </cols>
  <sheetData>
    <row r="1" spans="2:19" ht="63.75" customHeight="1">
      <c r="B1" s="616" t="s">
        <v>0</v>
      </c>
      <c r="C1" s="616"/>
      <c r="D1" s="616"/>
      <c r="E1" s="616"/>
      <c r="F1" s="616"/>
      <c r="G1" s="616"/>
      <c r="H1" s="616"/>
      <c r="I1" s="616"/>
      <c r="J1" s="616"/>
      <c r="K1" s="616"/>
      <c r="L1" s="6"/>
      <c r="M1" s="6"/>
      <c r="N1" s="6"/>
      <c r="O1" s="6"/>
      <c r="P1" s="6"/>
      <c r="Q1" s="6"/>
      <c r="R1" s="6"/>
      <c r="S1" s="6"/>
    </row>
    <row r="2" spans="2:19" ht="15.75">
      <c r="B2" s="617" t="s">
        <v>143</v>
      </c>
      <c r="C2" s="618"/>
      <c r="D2" s="618"/>
      <c r="E2" s="618"/>
      <c r="F2" s="618"/>
      <c r="G2" s="618"/>
      <c r="H2" s="618"/>
      <c r="I2" s="618"/>
      <c r="J2" s="618"/>
      <c r="K2" s="618"/>
      <c r="M2" s="6"/>
      <c r="N2" s="6"/>
      <c r="O2" s="6"/>
      <c r="P2" s="6"/>
      <c r="Q2" s="6"/>
      <c r="R2" s="6"/>
      <c r="S2" s="6"/>
    </row>
    <row r="3" spans="2:19" ht="75" customHeight="1">
      <c r="B3" s="35" t="s">
        <v>150</v>
      </c>
      <c r="C3" s="547" t="s">
        <v>267</v>
      </c>
      <c r="D3" s="547"/>
      <c r="E3" s="547"/>
      <c r="F3" s="547"/>
      <c r="G3" s="547"/>
      <c r="H3" s="547"/>
      <c r="I3" s="45" t="s">
        <v>151</v>
      </c>
      <c r="J3" s="496">
        <v>1</v>
      </c>
      <c r="K3" s="496"/>
      <c r="M3" s="6"/>
      <c r="N3" s="6"/>
      <c r="O3" s="6"/>
      <c r="P3" s="6"/>
      <c r="Q3" s="6"/>
      <c r="R3" s="6"/>
      <c r="S3" s="6"/>
    </row>
    <row r="4" spans="2:19" ht="53.25" customHeight="1">
      <c r="B4" s="35" t="s">
        <v>75</v>
      </c>
      <c r="C4" s="497" t="s">
        <v>354</v>
      </c>
      <c r="D4" s="497"/>
      <c r="E4" s="497"/>
      <c r="F4" s="497"/>
      <c r="G4" s="497"/>
      <c r="H4" s="497"/>
      <c r="I4" s="497"/>
      <c r="J4" s="497"/>
      <c r="K4" s="497"/>
      <c r="M4" s="6"/>
      <c r="N4" s="6"/>
      <c r="O4" s="6"/>
      <c r="P4" s="6"/>
      <c r="Q4" s="6"/>
      <c r="R4" s="6"/>
      <c r="S4" s="6"/>
    </row>
    <row r="5" spans="2:19" ht="53.25" customHeight="1">
      <c r="B5" s="35" t="s">
        <v>76</v>
      </c>
      <c r="C5" s="497" t="s">
        <v>355</v>
      </c>
      <c r="D5" s="497"/>
      <c r="E5" s="497"/>
      <c r="F5" s="497"/>
      <c r="G5" s="497"/>
      <c r="H5" s="497"/>
      <c r="I5" s="497"/>
      <c r="J5" s="497"/>
      <c r="K5" s="497"/>
      <c r="M5" s="6"/>
      <c r="N5" s="6"/>
      <c r="O5" s="6"/>
      <c r="P5" s="6"/>
      <c r="Q5" s="6"/>
      <c r="R5" s="6"/>
      <c r="S5" s="6"/>
    </row>
    <row r="6" spans="2:19" ht="15.75">
      <c r="B6" s="617" t="s">
        <v>144</v>
      </c>
      <c r="C6" s="619"/>
      <c r="D6" s="619"/>
      <c r="E6" s="619"/>
      <c r="F6" s="619"/>
      <c r="G6" s="619"/>
      <c r="H6" s="619"/>
      <c r="I6" s="619"/>
      <c r="J6" s="619"/>
      <c r="K6" s="620"/>
    </row>
    <row r="7" spans="2:19" ht="15.75">
      <c r="B7" s="617" t="s">
        <v>8</v>
      </c>
      <c r="C7" s="621"/>
      <c r="D7" s="622"/>
      <c r="E7" s="46" t="s">
        <v>9</v>
      </c>
      <c r="F7" s="617" t="s">
        <v>10</v>
      </c>
      <c r="G7" s="621"/>
      <c r="H7" s="622"/>
      <c r="I7" s="617" t="s">
        <v>11</v>
      </c>
      <c r="J7" s="621"/>
      <c r="K7" s="622"/>
    </row>
    <row r="8" spans="2:19">
      <c r="B8" s="623" t="s">
        <v>152</v>
      </c>
      <c r="C8" s="625">
        <v>58</v>
      </c>
      <c r="D8" s="515"/>
      <c r="E8" s="626"/>
      <c r="F8" s="627"/>
      <c r="G8" s="514"/>
      <c r="H8" s="515"/>
      <c r="I8" s="627"/>
      <c r="J8" s="514"/>
      <c r="K8" s="515"/>
    </row>
    <row r="9" spans="2:19">
      <c r="B9" s="624"/>
      <c r="C9" s="519"/>
      <c r="D9" s="521"/>
      <c r="E9" s="512"/>
      <c r="F9" s="519"/>
      <c r="G9" s="520"/>
      <c r="H9" s="521"/>
      <c r="I9" s="519"/>
      <c r="J9" s="520"/>
      <c r="K9" s="521"/>
    </row>
    <row r="10" spans="2:19" ht="25.5" customHeight="1">
      <c r="B10" s="623" t="s">
        <v>153</v>
      </c>
      <c r="C10" s="48" t="s">
        <v>12</v>
      </c>
      <c r="D10" s="48" t="s">
        <v>13</v>
      </c>
      <c r="E10" s="48" t="s">
        <v>5</v>
      </c>
      <c r="F10" s="48" t="s">
        <v>14</v>
      </c>
      <c r="G10" s="632" t="s">
        <v>154</v>
      </c>
      <c r="H10" s="48" t="s">
        <v>15</v>
      </c>
      <c r="I10" s="635"/>
      <c r="J10" s="636"/>
      <c r="K10" s="48" t="s">
        <v>14</v>
      </c>
    </row>
    <row r="11" spans="2:19">
      <c r="B11" s="630"/>
      <c r="C11" s="48" t="s">
        <v>16</v>
      </c>
      <c r="D11" s="48">
        <f>SUM(D12:D13)</f>
        <v>116331</v>
      </c>
      <c r="E11" s="48">
        <f>SUM(E12:E13)</f>
        <v>114600</v>
      </c>
      <c r="F11" s="48">
        <f t="shared" ref="F11:F34" si="0">SUM(D11:E11)</f>
        <v>230931</v>
      </c>
      <c r="G11" s="633"/>
      <c r="H11" s="114" t="s">
        <v>17</v>
      </c>
      <c r="I11" s="532"/>
      <c r="J11" s="505"/>
      <c r="K11" s="111">
        <v>0</v>
      </c>
    </row>
    <row r="12" spans="2:19">
      <c r="B12" s="630"/>
      <c r="C12" s="112" t="s">
        <v>18</v>
      </c>
      <c r="D12" s="113">
        <v>0</v>
      </c>
      <c r="E12" s="113">
        <v>0</v>
      </c>
      <c r="F12" s="112">
        <f t="shared" si="0"/>
        <v>0</v>
      </c>
      <c r="G12" s="633"/>
      <c r="H12" s="114" t="s">
        <v>19</v>
      </c>
      <c r="I12" s="532"/>
      <c r="J12" s="505"/>
      <c r="K12" s="111">
        <v>0</v>
      </c>
    </row>
    <row r="13" spans="2:19">
      <c r="B13" s="630"/>
      <c r="C13" s="112" t="s">
        <v>20</v>
      </c>
      <c r="D13" s="113">
        <v>116331</v>
      </c>
      <c r="E13" s="113">
        <v>114600</v>
      </c>
      <c r="F13" s="112">
        <f t="shared" si="0"/>
        <v>230931</v>
      </c>
      <c r="G13" s="633"/>
      <c r="H13" s="114" t="s">
        <v>21</v>
      </c>
      <c r="I13" s="532"/>
      <c r="J13" s="505"/>
      <c r="K13" s="111">
        <v>0</v>
      </c>
    </row>
    <row r="14" spans="2:19">
      <c r="B14" s="630"/>
      <c r="C14" s="48" t="s">
        <v>22</v>
      </c>
      <c r="D14" s="48">
        <f>SUM(D15:D16)</f>
        <v>251226</v>
      </c>
      <c r="E14" s="48">
        <f>SUM(E15:E16)</f>
        <v>244281</v>
      </c>
      <c r="F14" s="48">
        <f t="shared" si="0"/>
        <v>495507</v>
      </c>
      <c r="G14" s="633"/>
      <c r="H14" s="114" t="s">
        <v>23</v>
      </c>
      <c r="I14" s="532"/>
      <c r="J14" s="505"/>
      <c r="K14" s="111">
        <v>0</v>
      </c>
    </row>
    <row r="15" spans="2:19">
      <c r="B15" s="630"/>
      <c r="C15" s="112" t="s">
        <v>24</v>
      </c>
      <c r="D15" s="113">
        <v>122972</v>
      </c>
      <c r="E15" s="113">
        <v>119755</v>
      </c>
      <c r="F15" s="112">
        <f t="shared" si="0"/>
        <v>242727</v>
      </c>
      <c r="G15" s="633"/>
      <c r="H15" s="49" t="s">
        <v>25</v>
      </c>
      <c r="I15" s="635"/>
      <c r="J15" s="636"/>
      <c r="K15" s="48">
        <f>SUM(K11:K14)</f>
        <v>0</v>
      </c>
    </row>
    <row r="16" spans="2:19">
      <c r="B16" s="630"/>
      <c r="C16" s="112" t="s">
        <v>26</v>
      </c>
      <c r="D16" s="113">
        <v>128254</v>
      </c>
      <c r="E16" s="113">
        <v>124526</v>
      </c>
      <c r="F16" s="112">
        <f t="shared" si="0"/>
        <v>252780</v>
      </c>
      <c r="G16" s="633"/>
      <c r="H16" s="513"/>
      <c r="I16" s="514"/>
      <c r="J16" s="514"/>
      <c r="K16" s="515"/>
    </row>
    <row r="17" spans="2:11">
      <c r="B17" s="630"/>
      <c r="C17" s="48" t="s">
        <v>27</v>
      </c>
      <c r="D17" s="48">
        <f>SUM(D18:D20)</f>
        <v>347446</v>
      </c>
      <c r="E17" s="48">
        <f>SUM(E18:E20)</f>
        <v>359444</v>
      </c>
      <c r="F17" s="48">
        <f t="shared" si="0"/>
        <v>706890</v>
      </c>
      <c r="G17" s="633"/>
      <c r="H17" s="516"/>
      <c r="I17" s="517"/>
      <c r="J17" s="517"/>
      <c r="K17" s="518"/>
    </row>
    <row r="18" spans="2:11">
      <c r="B18" s="630"/>
      <c r="C18" s="112" t="s">
        <v>28</v>
      </c>
      <c r="D18" s="113">
        <v>127984</v>
      </c>
      <c r="E18" s="113">
        <v>125813</v>
      </c>
      <c r="F18" s="112">
        <f t="shared" si="0"/>
        <v>253797</v>
      </c>
      <c r="G18" s="633"/>
      <c r="H18" s="516"/>
      <c r="I18" s="517"/>
      <c r="J18" s="517"/>
      <c r="K18" s="518"/>
    </row>
    <row r="19" spans="2:11">
      <c r="B19" s="630"/>
      <c r="C19" s="112" t="s">
        <v>29</v>
      </c>
      <c r="D19" s="113">
        <v>113430</v>
      </c>
      <c r="E19" s="113">
        <v>118699</v>
      </c>
      <c r="F19" s="112">
        <f t="shared" si="0"/>
        <v>232129</v>
      </c>
      <c r="G19" s="633"/>
      <c r="H19" s="516"/>
      <c r="I19" s="517"/>
      <c r="J19" s="517"/>
      <c r="K19" s="518"/>
    </row>
    <row r="20" spans="2:11">
      <c r="B20" s="630"/>
      <c r="C20" s="112" t="s">
        <v>30</v>
      </c>
      <c r="D20" s="113">
        <v>106032</v>
      </c>
      <c r="E20" s="113">
        <v>114932</v>
      </c>
      <c r="F20" s="112">
        <f t="shared" si="0"/>
        <v>220964</v>
      </c>
      <c r="G20" s="633"/>
      <c r="H20" s="516"/>
      <c r="I20" s="517"/>
      <c r="J20" s="517"/>
      <c r="K20" s="518"/>
    </row>
    <row r="21" spans="2:11">
      <c r="B21" s="630"/>
      <c r="C21" s="48" t="s">
        <v>31</v>
      </c>
      <c r="D21" s="48">
        <f>SUM(D22:D28)</f>
        <v>536314</v>
      </c>
      <c r="E21" s="48">
        <f>SUM(E22:E28)</f>
        <v>596707</v>
      </c>
      <c r="F21" s="48">
        <f t="shared" si="0"/>
        <v>1133021</v>
      </c>
      <c r="G21" s="633"/>
      <c r="H21" s="516"/>
      <c r="I21" s="517"/>
      <c r="J21" s="517"/>
      <c r="K21" s="518"/>
    </row>
    <row r="22" spans="2:11">
      <c r="B22" s="630"/>
      <c r="C22" s="112" t="s">
        <v>32</v>
      </c>
      <c r="D22" s="113">
        <v>96754</v>
      </c>
      <c r="E22" s="113">
        <v>107534</v>
      </c>
      <c r="F22" s="112">
        <f t="shared" si="0"/>
        <v>204288</v>
      </c>
      <c r="G22" s="633"/>
      <c r="H22" s="516"/>
      <c r="I22" s="517"/>
      <c r="J22" s="517"/>
      <c r="K22" s="518"/>
    </row>
    <row r="23" spans="2:11">
      <c r="B23" s="630"/>
      <c r="C23" s="112" t="s">
        <v>33</v>
      </c>
      <c r="D23" s="113">
        <v>90728</v>
      </c>
      <c r="E23" s="113">
        <v>101241</v>
      </c>
      <c r="F23" s="112">
        <f t="shared" si="0"/>
        <v>191969</v>
      </c>
      <c r="G23" s="633"/>
      <c r="H23" s="516"/>
      <c r="I23" s="517"/>
      <c r="J23" s="517"/>
      <c r="K23" s="518"/>
    </row>
    <row r="24" spans="2:11">
      <c r="B24" s="630"/>
      <c r="C24" s="112" t="s">
        <v>34</v>
      </c>
      <c r="D24" s="113">
        <v>85394</v>
      </c>
      <c r="E24" s="113">
        <v>94780</v>
      </c>
      <c r="F24" s="112">
        <f t="shared" si="0"/>
        <v>180174</v>
      </c>
      <c r="G24" s="633"/>
      <c r="H24" s="516"/>
      <c r="I24" s="517"/>
      <c r="J24" s="517"/>
      <c r="K24" s="518"/>
    </row>
    <row r="25" spans="2:11">
      <c r="B25" s="630"/>
      <c r="C25" s="112" t="s">
        <v>35</v>
      </c>
      <c r="D25" s="113">
        <v>80668</v>
      </c>
      <c r="E25" s="113">
        <v>88785</v>
      </c>
      <c r="F25" s="112">
        <f t="shared" si="0"/>
        <v>169453</v>
      </c>
      <c r="G25" s="633"/>
      <c r="H25" s="516"/>
      <c r="I25" s="517"/>
      <c r="J25" s="517"/>
      <c r="K25" s="518"/>
    </row>
    <row r="26" spans="2:11">
      <c r="B26" s="630"/>
      <c r="C26" s="112" t="s">
        <v>36</v>
      </c>
      <c r="D26" s="113">
        <v>72445</v>
      </c>
      <c r="E26" s="113">
        <v>81291</v>
      </c>
      <c r="F26" s="112">
        <f t="shared" si="0"/>
        <v>153736</v>
      </c>
      <c r="G26" s="633"/>
      <c r="H26" s="516"/>
      <c r="I26" s="517"/>
      <c r="J26" s="517"/>
      <c r="K26" s="518"/>
    </row>
    <row r="27" spans="2:11">
      <c r="B27" s="630"/>
      <c r="C27" s="112" t="s">
        <v>37</v>
      </c>
      <c r="D27" s="113">
        <v>59294</v>
      </c>
      <c r="E27" s="113">
        <v>66472</v>
      </c>
      <c r="F27" s="112">
        <f t="shared" si="0"/>
        <v>125766</v>
      </c>
      <c r="G27" s="633"/>
      <c r="H27" s="516"/>
      <c r="I27" s="517"/>
      <c r="J27" s="517"/>
      <c r="K27" s="518"/>
    </row>
    <row r="28" spans="2:11">
      <c r="B28" s="630"/>
      <c r="C28" s="112" t="s">
        <v>38</v>
      </c>
      <c r="D28" s="113">
        <v>51031</v>
      </c>
      <c r="E28" s="113">
        <v>56604</v>
      </c>
      <c r="F28" s="112">
        <f t="shared" si="0"/>
        <v>107635</v>
      </c>
      <c r="G28" s="633"/>
      <c r="H28" s="516"/>
      <c r="I28" s="517"/>
      <c r="J28" s="517"/>
      <c r="K28" s="518"/>
    </row>
    <row r="29" spans="2:11">
      <c r="B29" s="630"/>
      <c r="C29" s="48" t="s">
        <v>39</v>
      </c>
      <c r="D29" s="48">
        <f>SUM(D30:D34)</f>
        <v>121134</v>
      </c>
      <c r="E29" s="48">
        <f>SUM(E30:E34)</f>
        <v>134772</v>
      </c>
      <c r="F29" s="48">
        <f t="shared" si="0"/>
        <v>255906</v>
      </c>
      <c r="G29" s="633"/>
      <c r="H29" s="516"/>
      <c r="I29" s="517"/>
      <c r="J29" s="517"/>
      <c r="K29" s="518"/>
    </row>
    <row r="30" spans="2:11">
      <c r="B30" s="630"/>
      <c r="C30" s="112" t="s">
        <v>40</v>
      </c>
      <c r="D30" s="113">
        <v>39217</v>
      </c>
      <c r="E30" s="113">
        <v>43019</v>
      </c>
      <c r="F30" s="112">
        <f t="shared" si="0"/>
        <v>82236</v>
      </c>
      <c r="G30" s="633"/>
      <c r="H30" s="516"/>
      <c r="I30" s="517"/>
      <c r="J30" s="517"/>
      <c r="K30" s="518"/>
    </row>
    <row r="31" spans="2:11">
      <c r="B31" s="630"/>
      <c r="C31" s="112" t="s">
        <v>41</v>
      </c>
      <c r="D31" s="113">
        <v>30156</v>
      </c>
      <c r="E31" s="113">
        <v>33001</v>
      </c>
      <c r="F31" s="112">
        <f t="shared" si="0"/>
        <v>63157</v>
      </c>
      <c r="G31" s="633"/>
      <c r="H31" s="516"/>
      <c r="I31" s="517"/>
      <c r="J31" s="517"/>
      <c r="K31" s="518"/>
    </row>
    <row r="32" spans="2:11">
      <c r="B32" s="630"/>
      <c r="C32" s="112" t="s">
        <v>42</v>
      </c>
      <c r="D32" s="113">
        <v>22290</v>
      </c>
      <c r="E32" s="113">
        <v>23695</v>
      </c>
      <c r="F32" s="112">
        <f t="shared" si="0"/>
        <v>45985</v>
      </c>
      <c r="G32" s="633"/>
      <c r="H32" s="516"/>
      <c r="I32" s="517"/>
      <c r="J32" s="517"/>
      <c r="K32" s="518"/>
    </row>
    <row r="33" spans="2:19">
      <c r="B33" s="630"/>
      <c r="C33" s="112" t="s">
        <v>43</v>
      </c>
      <c r="D33" s="113">
        <v>14922</v>
      </c>
      <c r="E33" s="113">
        <v>17330</v>
      </c>
      <c r="F33" s="112">
        <f t="shared" si="0"/>
        <v>32252</v>
      </c>
      <c r="G33" s="633"/>
      <c r="H33" s="516"/>
      <c r="I33" s="517"/>
      <c r="J33" s="517"/>
      <c r="K33" s="518"/>
    </row>
    <row r="34" spans="2:19">
      <c r="B34" s="630"/>
      <c r="C34" s="112" t="s">
        <v>44</v>
      </c>
      <c r="D34" s="113">
        <v>14549</v>
      </c>
      <c r="E34" s="113">
        <v>17727</v>
      </c>
      <c r="F34" s="112">
        <f t="shared" si="0"/>
        <v>32276</v>
      </c>
      <c r="G34" s="633"/>
      <c r="H34" s="516"/>
      <c r="I34" s="517"/>
      <c r="J34" s="517"/>
      <c r="K34" s="518"/>
    </row>
    <row r="35" spans="2:19">
      <c r="B35" s="631"/>
      <c r="C35" s="48" t="s">
        <v>25</v>
      </c>
      <c r="D35" s="50">
        <f>D11+D14+D17+D21+D29</f>
        <v>1372451</v>
      </c>
      <c r="E35" s="50">
        <f>E11+E14+E17+E21+E29</f>
        <v>1449804</v>
      </c>
      <c r="F35" s="48">
        <f>F11+F14+F17+F21+F29</f>
        <v>2822255</v>
      </c>
      <c r="G35" s="634"/>
      <c r="H35" s="519"/>
      <c r="I35" s="520"/>
      <c r="J35" s="520"/>
      <c r="K35" s="521"/>
    </row>
    <row r="36" spans="2:19">
      <c r="B36" s="47" t="s">
        <v>45</v>
      </c>
      <c r="C36" s="628" t="s">
        <v>362</v>
      </c>
      <c r="D36" s="505"/>
      <c r="E36" s="115" t="s">
        <v>46</v>
      </c>
      <c r="F36" s="523">
        <f>D35+E35</f>
        <v>2822255</v>
      </c>
      <c r="G36" s="505"/>
      <c r="H36" s="523"/>
      <c r="I36" s="507"/>
      <c r="J36" s="507"/>
      <c r="K36" s="505"/>
    </row>
    <row r="37" spans="2:19" ht="15.75">
      <c r="B37" s="617" t="s">
        <v>145</v>
      </c>
      <c r="C37" s="621"/>
      <c r="D37" s="621"/>
      <c r="E37" s="621"/>
      <c r="F37" s="621"/>
      <c r="G37" s="621"/>
      <c r="H37" s="621"/>
      <c r="I37" s="621"/>
      <c r="J37" s="621"/>
      <c r="K37" s="622"/>
    </row>
    <row r="38" spans="2:19" ht="47.25" customHeight="1">
      <c r="B38" s="47" t="s">
        <v>155</v>
      </c>
      <c r="C38" s="504">
        <v>44927</v>
      </c>
      <c r="D38" s="505"/>
      <c r="E38" s="47" t="s">
        <v>156</v>
      </c>
      <c r="F38" s="504">
        <v>45291</v>
      </c>
      <c r="G38" s="505"/>
      <c r="H38" s="47" t="s">
        <v>47</v>
      </c>
      <c r="I38" s="629">
        <v>12</v>
      </c>
      <c r="J38" s="507"/>
      <c r="K38" s="505"/>
    </row>
    <row r="39" spans="2:19" s="20" customFormat="1" ht="27.75" customHeight="1">
      <c r="B39" s="637" t="s">
        <v>146</v>
      </c>
      <c r="C39" s="638"/>
      <c r="D39" s="638"/>
      <c r="E39" s="638"/>
      <c r="F39" s="638"/>
      <c r="G39" s="638"/>
      <c r="H39" s="638"/>
      <c r="I39" s="638"/>
      <c r="J39" s="638"/>
      <c r="K39" s="638"/>
      <c r="L39" s="638"/>
      <c r="M39" s="638"/>
      <c r="N39" s="638"/>
      <c r="O39" s="638"/>
      <c r="P39" s="638"/>
      <c r="Q39" s="638"/>
      <c r="R39" s="638"/>
      <c r="S39" s="639"/>
    </row>
    <row r="40" spans="2:19" s="21" customFormat="1" ht="25.5" customHeight="1">
      <c r="B40" s="39" t="s">
        <v>77</v>
      </c>
      <c r="C40" s="537" t="s">
        <v>218</v>
      </c>
      <c r="D40" s="538"/>
      <c r="E40" s="538"/>
      <c r="F40" s="538"/>
      <c r="G40" s="538"/>
      <c r="H40" s="538"/>
      <c r="I40" s="538"/>
      <c r="J40" s="538"/>
      <c r="K40" s="538"/>
      <c r="L40" s="538"/>
      <c r="M40" s="538"/>
      <c r="N40" s="538"/>
      <c r="O40" s="538"/>
      <c r="P40" s="538"/>
      <c r="Q40" s="538"/>
      <c r="R40" s="538"/>
      <c r="S40" s="539"/>
    </row>
    <row r="41" spans="2:19" s="21" customFormat="1" ht="15">
      <c r="B41" s="551" t="s">
        <v>78</v>
      </c>
      <c r="C41" s="553" t="s">
        <v>580</v>
      </c>
      <c r="D41" s="554"/>
      <c r="E41" s="554"/>
      <c r="F41" s="554"/>
      <c r="G41" s="554"/>
      <c r="H41" s="554"/>
      <c r="I41" s="554"/>
      <c r="J41" s="554"/>
      <c r="K41" s="554"/>
      <c r="L41" s="554"/>
      <c r="M41" s="554"/>
      <c r="N41" s="554"/>
      <c r="O41" s="554"/>
      <c r="P41" s="554"/>
      <c r="Q41" s="554"/>
      <c r="R41" s="554"/>
      <c r="S41" s="555"/>
    </row>
    <row r="42" spans="2:19" s="21" customFormat="1" ht="15">
      <c r="B42" s="552"/>
      <c r="C42" s="556"/>
      <c r="D42" s="557"/>
      <c r="E42" s="557"/>
      <c r="F42" s="557"/>
      <c r="G42" s="557"/>
      <c r="H42" s="557"/>
      <c r="I42" s="557"/>
      <c r="J42" s="557"/>
      <c r="K42" s="557"/>
      <c r="L42" s="557"/>
      <c r="M42" s="557"/>
      <c r="N42" s="557"/>
      <c r="O42" s="557"/>
      <c r="P42" s="557"/>
      <c r="Q42" s="557"/>
      <c r="R42" s="557"/>
      <c r="S42" s="558"/>
    </row>
    <row r="43" spans="2:19" s="21" customFormat="1" ht="15">
      <c r="B43" s="551" t="s">
        <v>79</v>
      </c>
      <c r="C43" s="559"/>
      <c r="D43" s="551" t="s">
        <v>80</v>
      </c>
      <c r="E43" s="559"/>
      <c r="F43" s="553"/>
      <c r="G43" s="554"/>
      <c r="H43" s="554"/>
      <c r="I43" s="554"/>
      <c r="J43" s="554"/>
      <c r="K43" s="554"/>
      <c r="L43" s="554"/>
      <c r="M43" s="554"/>
      <c r="N43" s="554"/>
      <c r="O43" s="554"/>
      <c r="P43" s="554"/>
      <c r="Q43" s="554"/>
      <c r="R43" s="554"/>
      <c r="S43" s="555"/>
    </row>
    <row r="44" spans="2:19" s="21" customFormat="1" ht="28.5" customHeight="1">
      <c r="B44" s="552"/>
      <c r="C44" s="560"/>
      <c r="D44" s="552"/>
      <c r="E44" s="560"/>
      <c r="F44" s="556"/>
      <c r="G44" s="557"/>
      <c r="H44" s="557"/>
      <c r="I44" s="557"/>
      <c r="J44" s="557"/>
      <c r="K44" s="557"/>
      <c r="L44" s="557"/>
      <c r="M44" s="557"/>
      <c r="N44" s="557"/>
      <c r="O44" s="557"/>
      <c r="P44" s="557"/>
      <c r="Q44" s="557"/>
      <c r="R44" s="557"/>
      <c r="S44" s="558"/>
    </row>
    <row r="45" spans="2:19" s="20" customFormat="1" ht="33.75" customHeight="1">
      <c r="B45" s="637" t="s">
        <v>147</v>
      </c>
      <c r="C45" s="638"/>
      <c r="D45" s="638"/>
      <c r="E45" s="638"/>
      <c r="F45" s="638"/>
      <c r="G45" s="638"/>
      <c r="H45" s="638"/>
      <c r="I45" s="638"/>
      <c r="J45" s="638"/>
      <c r="K45" s="638"/>
      <c r="L45" s="638"/>
      <c r="M45" s="638"/>
      <c r="N45" s="638"/>
      <c r="O45" s="638"/>
      <c r="P45" s="638"/>
      <c r="Q45" s="638"/>
      <c r="R45" s="638"/>
      <c r="S45" s="639"/>
    </row>
    <row r="46" spans="2:19" ht="26.25" customHeight="1">
      <c r="B46" s="489" t="s">
        <v>81</v>
      </c>
      <c r="C46" s="489" t="s">
        <v>82</v>
      </c>
      <c r="D46" s="489" t="s">
        <v>64</v>
      </c>
      <c r="E46" s="489" t="s">
        <v>83</v>
      </c>
      <c r="F46" s="489" t="s">
        <v>84</v>
      </c>
      <c r="G46" s="489" t="s">
        <v>85</v>
      </c>
      <c r="H46" s="489" t="s">
        <v>86</v>
      </c>
      <c r="I46" s="489" t="s">
        <v>87</v>
      </c>
      <c r="J46" s="489" t="s">
        <v>88</v>
      </c>
      <c r="K46" s="489" t="s">
        <v>89</v>
      </c>
      <c r="L46" s="489" t="s">
        <v>90</v>
      </c>
      <c r="M46" s="489" t="s">
        <v>91</v>
      </c>
      <c r="N46" s="489" t="s">
        <v>92</v>
      </c>
      <c r="O46" s="561" t="s">
        <v>93</v>
      </c>
      <c r="P46" s="562"/>
      <c r="Q46" s="562"/>
      <c r="R46" s="562"/>
      <c r="S46" s="563"/>
    </row>
    <row r="47" spans="2:19" ht="25.5" customHeight="1">
      <c r="B47" s="491"/>
      <c r="C47" s="491"/>
      <c r="D47" s="491"/>
      <c r="E47" s="491"/>
      <c r="F47" s="491"/>
      <c r="G47" s="491"/>
      <c r="H47" s="491"/>
      <c r="I47" s="491"/>
      <c r="J47" s="491"/>
      <c r="K47" s="491"/>
      <c r="L47" s="490"/>
      <c r="M47" s="490"/>
      <c r="N47" s="490"/>
      <c r="O47" s="40" t="s">
        <v>94</v>
      </c>
      <c r="P47" s="40" t="s">
        <v>95</v>
      </c>
      <c r="Q47" s="40" t="s">
        <v>96</v>
      </c>
      <c r="R47" s="40" t="s">
        <v>97</v>
      </c>
      <c r="S47" s="40" t="s">
        <v>25</v>
      </c>
    </row>
    <row r="48" spans="2:19" ht="12.75" customHeight="1">
      <c r="B48" s="492" t="s">
        <v>397</v>
      </c>
      <c r="C48" s="495" t="s">
        <v>584</v>
      </c>
      <c r="D48" s="640" t="s">
        <v>583</v>
      </c>
      <c r="E48" s="641">
        <v>1</v>
      </c>
      <c r="F48" s="548">
        <v>36200</v>
      </c>
      <c r="G48" s="492">
        <f>+F48*0.16</f>
        <v>5792</v>
      </c>
      <c r="H48" s="548">
        <f>+F48+G48</f>
        <v>41992</v>
      </c>
      <c r="I48" s="495" t="s">
        <v>585</v>
      </c>
      <c r="J48" s="492">
        <v>3000</v>
      </c>
      <c r="K48" s="644" t="s">
        <v>615</v>
      </c>
      <c r="L48" s="495" t="s">
        <v>620</v>
      </c>
      <c r="M48" s="492"/>
      <c r="N48" s="495" t="s">
        <v>606</v>
      </c>
      <c r="O48" s="548">
        <f>+H48</f>
        <v>41992</v>
      </c>
      <c r="P48" s="548"/>
      <c r="Q48" s="548"/>
      <c r="R48" s="548"/>
      <c r="S48" s="548">
        <f>+O48+P48+Q48+R48</f>
        <v>41992</v>
      </c>
    </row>
    <row r="49" spans="2:19">
      <c r="B49" s="493"/>
      <c r="C49" s="493"/>
      <c r="D49" s="493"/>
      <c r="E49" s="642"/>
      <c r="F49" s="493"/>
      <c r="G49" s="493"/>
      <c r="H49" s="493"/>
      <c r="I49" s="493"/>
      <c r="J49" s="493"/>
      <c r="K49" s="645"/>
      <c r="L49" s="647"/>
      <c r="M49" s="498"/>
      <c r="N49" s="498"/>
      <c r="O49" s="549"/>
      <c r="P49" s="549"/>
      <c r="Q49" s="549"/>
      <c r="R49" s="549"/>
      <c r="S49" s="549"/>
    </row>
    <row r="50" spans="2:19">
      <c r="B50" s="493"/>
      <c r="C50" s="493"/>
      <c r="D50" s="493"/>
      <c r="E50" s="642"/>
      <c r="F50" s="493"/>
      <c r="G50" s="493"/>
      <c r="H50" s="493"/>
      <c r="I50" s="493"/>
      <c r="J50" s="493"/>
      <c r="K50" s="645"/>
      <c r="L50" s="647"/>
      <c r="M50" s="498"/>
      <c r="N50" s="498"/>
      <c r="O50" s="549"/>
      <c r="P50" s="549"/>
      <c r="Q50" s="549"/>
      <c r="R50" s="549"/>
      <c r="S50" s="549"/>
    </row>
    <row r="51" spans="2:19">
      <c r="B51" s="494"/>
      <c r="C51" s="494"/>
      <c r="D51" s="494"/>
      <c r="E51" s="643"/>
      <c r="F51" s="494"/>
      <c r="G51" s="494"/>
      <c r="H51" s="494"/>
      <c r="I51" s="494"/>
      <c r="J51" s="494"/>
      <c r="K51" s="646"/>
      <c r="L51" s="648"/>
      <c r="M51" s="499"/>
      <c r="N51" s="499"/>
      <c r="O51" s="550"/>
      <c r="P51" s="550"/>
      <c r="Q51" s="550"/>
      <c r="R51" s="550"/>
      <c r="S51" s="550"/>
    </row>
    <row r="52" spans="2:19">
      <c r="B52" s="492" t="s">
        <v>398</v>
      </c>
      <c r="C52" s="495" t="s">
        <v>584</v>
      </c>
      <c r="D52" s="640" t="s">
        <v>583</v>
      </c>
      <c r="E52" s="641">
        <v>1</v>
      </c>
      <c r="F52" s="548">
        <v>46000</v>
      </c>
      <c r="G52" s="492">
        <f>+F52*0.16</f>
        <v>7360</v>
      </c>
      <c r="H52" s="548">
        <f>+F52+G52</f>
        <v>53360</v>
      </c>
      <c r="I52" s="492" t="str">
        <f>+I48</f>
        <v>OBJETO DEL GASTO</v>
      </c>
      <c r="J52" s="492">
        <v>3000</v>
      </c>
      <c r="K52" s="495" t="s">
        <v>616</v>
      </c>
      <c r="L52" s="495" t="s">
        <v>621</v>
      </c>
      <c r="M52" s="492"/>
      <c r="N52" s="495" t="s">
        <v>606</v>
      </c>
      <c r="O52" s="548">
        <f t="shared" ref="O52" si="1">+H52</f>
        <v>53360</v>
      </c>
      <c r="P52" s="548"/>
      <c r="Q52" s="548"/>
      <c r="R52" s="548"/>
      <c r="S52" s="548">
        <f t="shared" ref="S52" si="2">+O52+P52+Q52+R52</f>
        <v>53360</v>
      </c>
    </row>
    <row r="53" spans="2:19">
      <c r="B53" s="493"/>
      <c r="C53" s="493"/>
      <c r="D53" s="493"/>
      <c r="E53" s="642"/>
      <c r="F53" s="493"/>
      <c r="G53" s="493"/>
      <c r="H53" s="493"/>
      <c r="I53" s="493"/>
      <c r="J53" s="493"/>
      <c r="K53" s="647"/>
      <c r="L53" s="647"/>
      <c r="M53" s="498"/>
      <c r="N53" s="498"/>
      <c r="O53" s="549"/>
      <c r="P53" s="549"/>
      <c r="Q53" s="549"/>
      <c r="R53" s="549"/>
      <c r="S53" s="549"/>
    </row>
    <row r="54" spans="2:19">
      <c r="B54" s="493"/>
      <c r="C54" s="493"/>
      <c r="D54" s="493"/>
      <c r="E54" s="642"/>
      <c r="F54" s="493"/>
      <c r="G54" s="493"/>
      <c r="H54" s="493"/>
      <c r="I54" s="493"/>
      <c r="J54" s="493"/>
      <c r="K54" s="647"/>
      <c r="L54" s="647"/>
      <c r="M54" s="498"/>
      <c r="N54" s="498"/>
      <c r="O54" s="549"/>
      <c r="P54" s="549"/>
      <c r="Q54" s="549"/>
      <c r="R54" s="549"/>
      <c r="S54" s="549"/>
    </row>
    <row r="55" spans="2:19">
      <c r="B55" s="494"/>
      <c r="C55" s="494"/>
      <c r="D55" s="494"/>
      <c r="E55" s="643"/>
      <c r="F55" s="494"/>
      <c r="G55" s="494"/>
      <c r="H55" s="494"/>
      <c r="I55" s="494"/>
      <c r="J55" s="494"/>
      <c r="K55" s="648"/>
      <c r="L55" s="648"/>
      <c r="M55" s="499"/>
      <c r="N55" s="499"/>
      <c r="O55" s="550"/>
      <c r="P55" s="550"/>
      <c r="Q55" s="550"/>
      <c r="R55" s="550"/>
      <c r="S55" s="550"/>
    </row>
    <row r="56" spans="2:19">
      <c r="B56" s="492" t="s">
        <v>367</v>
      </c>
      <c r="C56" s="495" t="s">
        <v>584</v>
      </c>
      <c r="D56" s="640" t="s">
        <v>583</v>
      </c>
      <c r="E56" s="641">
        <v>1</v>
      </c>
      <c r="F56" s="548">
        <v>27000</v>
      </c>
      <c r="G56" s="492">
        <f>+F56*0.16</f>
        <v>4320</v>
      </c>
      <c r="H56" s="548">
        <f>+F56+G56</f>
        <v>31320</v>
      </c>
      <c r="I56" s="495" t="s">
        <v>585</v>
      </c>
      <c r="J56" s="495" t="s">
        <v>618</v>
      </c>
      <c r="K56" s="495" t="s">
        <v>616</v>
      </c>
      <c r="L56" s="492" t="str">
        <f>+L52</f>
        <v>3750, 2610</v>
      </c>
      <c r="M56" s="492"/>
      <c r="N56" s="495" t="s">
        <v>606</v>
      </c>
      <c r="O56" s="548">
        <f t="shared" ref="O56" si="3">+H56</f>
        <v>31320</v>
      </c>
      <c r="P56" s="548"/>
      <c r="Q56" s="548"/>
      <c r="R56" s="548"/>
      <c r="S56" s="548">
        <f t="shared" ref="S56" si="4">+O56+P56+Q56+R56</f>
        <v>31320</v>
      </c>
    </row>
    <row r="57" spans="2:19">
      <c r="B57" s="493"/>
      <c r="C57" s="493"/>
      <c r="D57" s="493"/>
      <c r="E57" s="642"/>
      <c r="F57" s="493"/>
      <c r="G57" s="493"/>
      <c r="H57" s="493"/>
      <c r="I57" s="493"/>
      <c r="J57" s="493"/>
      <c r="K57" s="647"/>
      <c r="L57" s="498"/>
      <c r="M57" s="498"/>
      <c r="N57" s="498"/>
      <c r="O57" s="549"/>
      <c r="P57" s="549"/>
      <c r="Q57" s="549"/>
      <c r="R57" s="549"/>
      <c r="S57" s="549"/>
    </row>
    <row r="58" spans="2:19">
      <c r="B58" s="493"/>
      <c r="C58" s="493"/>
      <c r="D58" s="493"/>
      <c r="E58" s="642"/>
      <c r="F58" s="493"/>
      <c r="G58" s="493"/>
      <c r="H58" s="493"/>
      <c r="I58" s="493"/>
      <c r="J58" s="493"/>
      <c r="K58" s="647"/>
      <c r="L58" s="498"/>
      <c r="M58" s="498"/>
      <c r="N58" s="498"/>
      <c r="O58" s="549"/>
      <c r="P58" s="549"/>
      <c r="Q58" s="549"/>
      <c r="R58" s="549"/>
      <c r="S58" s="549"/>
    </row>
    <row r="59" spans="2:19">
      <c r="B59" s="494"/>
      <c r="C59" s="494"/>
      <c r="D59" s="494"/>
      <c r="E59" s="643"/>
      <c r="F59" s="494"/>
      <c r="G59" s="494"/>
      <c r="H59" s="494"/>
      <c r="I59" s="494"/>
      <c r="J59" s="494"/>
      <c r="K59" s="648"/>
      <c r="L59" s="499"/>
      <c r="M59" s="499"/>
      <c r="N59" s="499"/>
      <c r="O59" s="550"/>
      <c r="P59" s="550"/>
      <c r="Q59" s="550"/>
      <c r="R59" s="550"/>
      <c r="S59" s="550"/>
    </row>
    <row r="60" spans="2:19">
      <c r="B60" s="492" t="s">
        <v>366</v>
      </c>
      <c r="C60" s="495" t="s">
        <v>584</v>
      </c>
      <c r="D60" s="640" t="s">
        <v>583</v>
      </c>
      <c r="E60" s="641">
        <v>1</v>
      </c>
      <c r="F60" s="548">
        <v>83500</v>
      </c>
      <c r="G60" s="492">
        <f>+F60*0.16</f>
        <v>13360</v>
      </c>
      <c r="H60" s="548">
        <f>+F60+G60</f>
        <v>96860</v>
      </c>
      <c r="I60" s="495" t="s">
        <v>585</v>
      </c>
      <c r="J60" s="495" t="s">
        <v>619</v>
      </c>
      <c r="K60" s="495" t="s">
        <v>617</v>
      </c>
      <c r="L60" s="495" t="s">
        <v>622</v>
      </c>
      <c r="M60" s="492"/>
      <c r="N60" s="495" t="s">
        <v>606</v>
      </c>
      <c r="O60" s="548">
        <f t="shared" ref="O60" si="5">+H60</f>
        <v>96860</v>
      </c>
      <c r="P60" s="548"/>
      <c r="Q60" s="548"/>
      <c r="R60" s="548"/>
      <c r="S60" s="548">
        <f t="shared" ref="S60" si="6">+O60+P60+Q60+R60</f>
        <v>96860</v>
      </c>
    </row>
    <row r="61" spans="2:19">
      <c r="B61" s="493"/>
      <c r="C61" s="493"/>
      <c r="D61" s="493"/>
      <c r="E61" s="642"/>
      <c r="F61" s="493"/>
      <c r="G61" s="493"/>
      <c r="H61" s="493"/>
      <c r="I61" s="493"/>
      <c r="J61" s="493"/>
      <c r="K61" s="647"/>
      <c r="L61" s="647"/>
      <c r="M61" s="498"/>
      <c r="N61" s="498"/>
      <c r="O61" s="549"/>
      <c r="P61" s="549"/>
      <c r="Q61" s="549"/>
      <c r="R61" s="549"/>
      <c r="S61" s="549"/>
    </row>
    <row r="62" spans="2:19">
      <c r="B62" s="493"/>
      <c r="C62" s="493"/>
      <c r="D62" s="493"/>
      <c r="E62" s="642"/>
      <c r="F62" s="493"/>
      <c r="G62" s="493"/>
      <c r="H62" s="493"/>
      <c r="I62" s="493"/>
      <c r="J62" s="493"/>
      <c r="K62" s="647"/>
      <c r="L62" s="647"/>
      <c r="M62" s="498"/>
      <c r="N62" s="498"/>
      <c r="O62" s="549"/>
      <c r="P62" s="549"/>
      <c r="Q62" s="549"/>
      <c r="R62" s="549"/>
      <c r="S62" s="549"/>
    </row>
    <row r="63" spans="2:19">
      <c r="B63" s="494"/>
      <c r="C63" s="494"/>
      <c r="D63" s="494"/>
      <c r="E63" s="643"/>
      <c r="F63" s="494"/>
      <c r="G63" s="494"/>
      <c r="H63" s="494"/>
      <c r="I63" s="494"/>
      <c r="J63" s="494"/>
      <c r="K63" s="648"/>
      <c r="L63" s="648"/>
      <c r="M63" s="499"/>
      <c r="N63" s="499"/>
      <c r="O63" s="550"/>
      <c r="P63" s="550"/>
      <c r="Q63" s="550"/>
      <c r="R63" s="550"/>
      <c r="S63" s="550"/>
    </row>
    <row r="64" spans="2:19">
      <c r="B64" s="492" t="s">
        <v>368</v>
      </c>
      <c r="C64" s="495" t="s">
        <v>584</v>
      </c>
      <c r="D64" s="640" t="s">
        <v>583</v>
      </c>
      <c r="E64" s="641">
        <v>1</v>
      </c>
      <c r="F64" s="548">
        <v>35000</v>
      </c>
      <c r="G64" s="492">
        <f>+F64*0.16</f>
        <v>5600</v>
      </c>
      <c r="H64" s="548">
        <f>+F64+G64</f>
        <v>40600</v>
      </c>
      <c r="I64" s="495" t="s">
        <v>585</v>
      </c>
      <c r="J64" s="495" t="s">
        <v>619</v>
      </c>
      <c r="K64" s="495" t="s">
        <v>614</v>
      </c>
      <c r="L64" s="495" t="s">
        <v>623</v>
      </c>
      <c r="M64" s="492"/>
      <c r="N64" s="495" t="s">
        <v>606</v>
      </c>
      <c r="O64" s="548">
        <f t="shared" ref="O64" si="7">+H64</f>
        <v>40600</v>
      </c>
      <c r="P64" s="548"/>
      <c r="Q64" s="548"/>
      <c r="R64" s="548"/>
      <c r="S64" s="548">
        <f t="shared" ref="S64" si="8">+O64+P64+Q64+R64</f>
        <v>40600</v>
      </c>
    </row>
    <row r="65" spans="2:19">
      <c r="B65" s="493"/>
      <c r="C65" s="493"/>
      <c r="D65" s="493"/>
      <c r="E65" s="642"/>
      <c r="F65" s="493"/>
      <c r="G65" s="493"/>
      <c r="H65" s="493"/>
      <c r="I65" s="493"/>
      <c r="J65" s="493"/>
      <c r="K65" s="647"/>
      <c r="L65" s="647"/>
      <c r="M65" s="498"/>
      <c r="N65" s="498"/>
      <c r="O65" s="549"/>
      <c r="P65" s="549"/>
      <c r="Q65" s="549"/>
      <c r="R65" s="549"/>
      <c r="S65" s="549"/>
    </row>
    <row r="66" spans="2:19">
      <c r="B66" s="493"/>
      <c r="C66" s="493"/>
      <c r="D66" s="493"/>
      <c r="E66" s="642"/>
      <c r="F66" s="493"/>
      <c r="G66" s="493"/>
      <c r="H66" s="493"/>
      <c r="I66" s="493"/>
      <c r="J66" s="493"/>
      <c r="K66" s="647"/>
      <c r="L66" s="647"/>
      <c r="M66" s="498"/>
      <c r="N66" s="498"/>
      <c r="O66" s="549"/>
      <c r="P66" s="549"/>
      <c r="Q66" s="549"/>
      <c r="R66" s="549"/>
      <c r="S66" s="549"/>
    </row>
    <row r="67" spans="2:19">
      <c r="B67" s="494"/>
      <c r="C67" s="494"/>
      <c r="D67" s="494"/>
      <c r="E67" s="643"/>
      <c r="F67" s="494"/>
      <c r="G67" s="494"/>
      <c r="H67" s="494"/>
      <c r="I67" s="494"/>
      <c r="J67" s="494"/>
      <c r="K67" s="648"/>
      <c r="L67" s="648"/>
      <c r="M67" s="499"/>
      <c r="N67" s="499"/>
      <c r="O67" s="550"/>
      <c r="P67" s="550"/>
      <c r="Q67" s="550"/>
      <c r="R67" s="550"/>
      <c r="S67" s="550"/>
    </row>
    <row r="68" spans="2:19">
      <c r="B68" s="492" t="s">
        <v>541</v>
      </c>
      <c r="C68" s="495" t="s">
        <v>584</v>
      </c>
      <c r="D68" s="640" t="s">
        <v>583</v>
      </c>
      <c r="E68" s="641">
        <v>1</v>
      </c>
      <c r="F68" s="548">
        <v>76300</v>
      </c>
      <c r="G68" s="492">
        <f>+F68*0.16</f>
        <v>12208</v>
      </c>
      <c r="H68" s="548">
        <f>+F68+G68</f>
        <v>88508</v>
      </c>
      <c r="I68" s="495" t="s">
        <v>585</v>
      </c>
      <c r="J68" s="492" t="str">
        <f>+J64</f>
        <v>3000, 2000</v>
      </c>
      <c r="K68" s="495" t="s">
        <v>613</v>
      </c>
      <c r="L68" s="495" t="s">
        <v>624</v>
      </c>
      <c r="M68" s="492"/>
      <c r="N68" s="495" t="s">
        <v>606</v>
      </c>
      <c r="O68" s="548">
        <f t="shared" ref="O68" si="9">+H68</f>
        <v>88508</v>
      </c>
      <c r="P68" s="548"/>
      <c r="Q68" s="548"/>
      <c r="R68" s="548"/>
      <c r="S68" s="548">
        <f t="shared" ref="S68" si="10">+O68+P68+Q68+R68</f>
        <v>88508</v>
      </c>
    </row>
    <row r="69" spans="2:19">
      <c r="B69" s="493"/>
      <c r="C69" s="493"/>
      <c r="D69" s="493"/>
      <c r="E69" s="642"/>
      <c r="F69" s="493"/>
      <c r="G69" s="493"/>
      <c r="H69" s="493"/>
      <c r="I69" s="493"/>
      <c r="J69" s="493"/>
      <c r="K69" s="647"/>
      <c r="L69" s="647"/>
      <c r="M69" s="498"/>
      <c r="N69" s="498"/>
      <c r="O69" s="549"/>
      <c r="P69" s="549"/>
      <c r="Q69" s="549"/>
      <c r="R69" s="549"/>
      <c r="S69" s="549"/>
    </row>
    <row r="70" spans="2:19">
      <c r="B70" s="493"/>
      <c r="C70" s="493"/>
      <c r="D70" s="493"/>
      <c r="E70" s="642"/>
      <c r="F70" s="493"/>
      <c r="G70" s="493"/>
      <c r="H70" s="493"/>
      <c r="I70" s="493"/>
      <c r="J70" s="493"/>
      <c r="K70" s="647"/>
      <c r="L70" s="647"/>
      <c r="M70" s="498"/>
      <c r="N70" s="498"/>
      <c r="O70" s="549"/>
      <c r="P70" s="549"/>
      <c r="Q70" s="549"/>
      <c r="R70" s="549"/>
      <c r="S70" s="549"/>
    </row>
    <row r="71" spans="2:19">
      <c r="B71" s="494"/>
      <c r="C71" s="494"/>
      <c r="D71" s="494"/>
      <c r="E71" s="643"/>
      <c r="F71" s="494"/>
      <c r="G71" s="494"/>
      <c r="H71" s="494"/>
      <c r="I71" s="494"/>
      <c r="J71" s="494"/>
      <c r="K71" s="648"/>
      <c r="L71" s="648"/>
      <c r="M71" s="499"/>
      <c r="N71" s="499"/>
      <c r="O71" s="550"/>
      <c r="P71" s="550"/>
      <c r="Q71" s="550"/>
      <c r="R71" s="550"/>
      <c r="S71" s="550"/>
    </row>
    <row r="72" spans="2:19">
      <c r="B72" s="492" t="s">
        <v>542</v>
      </c>
      <c r="C72" s="495" t="s">
        <v>584</v>
      </c>
      <c r="D72" s="640" t="s">
        <v>583</v>
      </c>
      <c r="E72" s="641">
        <v>1</v>
      </c>
      <c r="F72" s="548">
        <v>76300</v>
      </c>
      <c r="G72" s="492">
        <f>+F72*0.16</f>
        <v>12208</v>
      </c>
      <c r="H72" s="548">
        <f>+F72+G72</f>
        <v>88508</v>
      </c>
      <c r="I72" s="495" t="s">
        <v>585</v>
      </c>
      <c r="J72" s="492" t="str">
        <f>+J68</f>
        <v>3000, 2000</v>
      </c>
      <c r="K72" s="495" t="s">
        <v>613</v>
      </c>
      <c r="L72" s="492" t="str">
        <f>+L68</f>
        <v>3220, 2120</v>
      </c>
      <c r="M72" s="492"/>
      <c r="N72" s="495" t="s">
        <v>606</v>
      </c>
      <c r="O72" s="548">
        <f t="shared" ref="O72" si="11">+H72</f>
        <v>88508</v>
      </c>
      <c r="P72" s="548"/>
      <c r="Q72" s="548"/>
      <c r="R72" s="548"/>
      <c r="S72" s="548">
        <f t="shared" ref="S72" si="12">+O72+P72+Q72+R72</f>
        <v>88508</v>
      </c>
    </row>
    <row r="73" spans="2:19">
      <c r="B73" s="493"/>
      <c r="C73" s="493"/>
      <c r="D73" s="493"/>
      <c r="E73" s="642"/>
      <c r="F73" s="493"/>
      <c r="G73" s="493"/>
      <c r="H73" s="493"/>
      <c r="I73" s="493"/>
      <c r="J73" s="493"/>
      <c r="K73" s="647"/>
      <c r="L73" s="498"/>
      <c r="M73" s="498"/>
      <c r="N73" s="498"/>
      <c r="O73" s="549"/>
      <c r="P73" s="549"/>
      <c r="Q73" s="549"/>
      <c r="R73" s="549"/>
      <c r="S73" s="549"/>
    </row>
    <row r="74" spans="2:19">
      <c r="B74" s="493"/>
      <c r="C74" s="493"/>
      <c r="D74" s="493"/>
      <c r="E74" s="642"/>
      <c r="F74" s="493"/>
      <c r="G74" s="493"/>
      <c r="H74" s="493"/>
      <c r="I74" s="493"/>
      <c r="J74" s="493"/>
      <c r="K74" s="647"/>
      <c r="L74" s="498"/>
      <c r="M74" s="498"/>
      <c r="N74" s="498"/>
      <c r="O74" s="549"/>
      <c r="P74" s="549"/>
      <c r="Q74" s="549"/>
      <c r="R74" s="549"/>
      <c r="S74" s="549"/>
    </row>
    <row r="75" spans="2:19">
      <c r="B75" s="494"/>
      <c r="C75" s="494"/>
      <c r="D75" s="494"/>
      <c r="E75" s="643"/>
      <c r="F75" s="494"/>
      <c r="G75" s="494"/>
      <c r="H75" s="494"/>
      <c r="I75" s="494"/>
      <c r="J75" s="494"/>
      <c r="K75" s="648"/>
      <c r="L75" s="499"/>
      <c r="M75" s="499"/>
      <c r="N75" s="499"/>
      <c r="O75" s="550"/>
      <c r="P75" s="550"/>
      <c r="Q75" s="550"/>
      <c r="R75" s="550"/>
      <c r="S75" s="550"/>
    </row>
    <row r="76" spans="2:19">
      <c r="B76" s="492" t="s">
        <v>382</v>
      </c>
      <c r="C76" s="495" t="s">
        <v>584</v>
      </c>
      <c r="D76" s="640" t="s">
        <v>583</v>
      </c>
      <c r="E76" s="641">
        <v>1</v>
      </c>
      <c r="F76" s="548">
        <v>61240</v>
      </c>
      <c r="G76" s="492">
        <f>+F76*0.16</f>
        <v>9798.4</v>
      </c>
      <c r="H76" s="548">
        <f>+F76+G76</f>
        <v>71038.399999999994</v>
      </c>
      <c r="I76" s="492" t="str">
        <f>+I72</f>
        <v>OBJETO DEL GASTO</v>
      </c>
      <c r="J76" s="492" t="str">
        <f>+J72</f>
        <v>3000, 2000</v>
      </c>
      <c r="K76" s="495" t="s">
        <v>613</v>
      </c>
      <c r="L76" s="492" t="str">
        <f>+L72</f>
        <v>3220, 2120</v>
      </c>
      <c r="M76" s="492"/>
      <c r="N76" s="495" t="s">
        <v>606</v>
      </c>
      <c r="O76" s="548">
        <f t="shared" ref="O76" si="13">+H76</f>
        <v>71038.399999999994</v>
      </c>
      <c r="P76" s="548"/>
      <c r="Q76" s="548"/>
      <c r="R76" s="548"/>
      <c r="S76" s="548">
        <f t="shared" ref="S76" si="14">+O76+P76+Q76+R76</f>
        <v>71038.399999999994</v>
      </c>
    </row>
    <row r="77" spans="2:19">
      <c r="B77" s="493"/>
      <c r="C77" s="493"/>
      <c r="D77" s="493"/>
      <c r="E77" s="642"/>
      <c r="F77" s="493"/>
      <c r="G77" s="493"/>
      <c r="H77" s="493"/>
      <c r="I77" s="493"/>
      <c r="J77" s="493"/>
      <c r="K77" s="647"/>
      <c r="L77" s="498"/>
      <c r="M77" s="498"/>
      <c r="N77" s="498"/>
      <c r="O77" s="549"/>
      <c r="P77" s="549"/>
      <c r="Q77" s="549"/>
      <c r="R77" s="549"/>
      <c r="S77" s="549"/>
    </row>
    <row r="78" spans="2:19">
      <c r="B78" s="493"/>
      <c r="C78" s="493"/>
      <c r="D78" s="493"/>
      <c r="E78" s="642"/>
      <c r="F78" s="493"/>
      <c r="G78" s="493"/>
      <c r="H78" s="493"/>
      <c r="I78" s="493"/>
      <c r="J78" s="493"/>
      <c r="K78" s="647"/>
      <c r="L78" s="498"/>
      <c r="M78" s="498"/>
      <c r="N78" s="498"/>
      <c r="O78" s="549"/>
      <c r="P78" s="549"/>
      <c r="Q78" s="549"/>
      <c r="R78" s="549"/>
      <c r="S78" s="549"/>
    </row>
    <row r="79" spans="2:19">
      <c r="B79" s="494"/>
      <c r="C79" s="494"/>
      <c r="D79" s="494"/>
      <c r="E79" s="643"/>
      <c r="F79" s="494"/>
      <c r="G79" s="494"/>
      <c r="H79" s="494"/>
      <c r="I79" s="494"/>
      <c r="J79" s="494"/>
      <c r="K79" s="648"/>
      <c r="L79" s="499"/>
      <c r="M79" s="499"/>
      <c r="N79" s="499"/>
      <c r="O79" s="550"/>
      <c r="P79" s="550"/>
      <c r="Q79" s="550"/>
      <c r="R79" s="550"/>
      <c r="S79" s="550"/>
    </row>
    <row r="80" spans="2:19">
      <c r="B80" s="492" t="s">
        <v>370</v>
      </c>
      <c r="C80" s="495" t="s">
        <v>584</v>
      </c>
      <c r="D80" s="640" t="s">
        <v>583</v>
      </c>
      <c r="E80" s="641">
        <v>1</v>
      </c>
      <c r="F80" s="548">
        <v>40320</v>
      </c>
      <c r="G80" s="492">
        <f>+F80*0.16</f>
        <v>6451.2</v>
      </c>
      <c r="H80" s="548">
        <f>+F80+G80</f>
        <v>46771.199999999997</v>
      </c>
      <c r="I80" s="495" t="s">
        <v>585</v>
      </c>
      <c r="J80" s="492">
        <v>3000</v>
      </c>
      <c r="K80" s="492">
        <v>3600</v>
      </c>
      <c r="L80" s="492">
        <v>3610</v>
      </c>
      <c r="M80" s="492"/>
      <c r="N80" s="495" t="s">
        <v>606</v>
      </c>
      <c r="O80" s="548">
        <f t="shared" ref="O80" si="15">+H80</f>
        <v>46771.199999999997</v>
      </c>
      <c r="P80" s="548"/>
      <c r="Q80" s="548"/>
      <c r="R80" s="548"/>
      <c r="S80" s="548">
        <f t="shared" ref="S80" si="16">+O80+P80+Q80+R80</f>
        <v>46771.199999999997</v>
      </c>
    </row>
    <row r="81" spans="2:19">
      <c r="B81" s="493"/>
      <c r="C81" s="493"/>
      <c r="D81" s="493"/>
      <c r="E81" s="642"/>
      <c r="F81" s="493"/>
      <c r="G81" s="493"/>
      <c r="H81" s="493"/>
      <c r="I81" s="493"/>
      <c r="J81" s="493"/>
      <c r="K81" s="498"/>
      <c r="L81" s="498"/>
      <c r="M81" s="498"/>
      <c r="N81" s="498"/>
      <c r="O81" s="549"/>
      <c r="P81" s="549"/>
      <c r="Q81" s="549"/>
      <c r="R81" s="549"/>
      <c r="S81" s="549"/>
    </row>
    <row r="82" spans="2:19">
      <c r="B82" s="493"/>
      <c r="C82" s="493"/>
      <c r="D82" s="493"/>
      <c r="E82" s="642"/>
      <c r="F82" s="493"/>
      <c r="G82" s="493"/>
      <c r="H82" s="493"/>
      <c r="I82" s="493"/>
      <c r="J82" s="493"/>
      <c r="K82" s="498"/>
      <c r="L82" s="498"/>
      <c r="M82" s="498"/>
      <c r="N82" s="498"/>
      <c r="O82" s="549"/>
      <c r="P82" s="549"/>
      <c r="Q82" s="549"/>
      <c r="R82" s="549"/>
      <c r="S82" s="549"/>
    </row>
    <row r="83" spans="2:19">
      <c r="B83" s="494"/>
      <c r="C83" s="494"/>
      <c r="D83" s="494"/>
      <c r="E83" s="643"/>
      <c r="F83" s="494"/>
      <c r="G83" s="494"/>
      <c r="H83" s="494"/>
      <c r="I83" s="494"/>
      <c r="J83" s="494"/>
      <c r="K83" s="499"/>
      <c r="L83" s="499"/>
      <c r="M83" s="499"/>
      <c r="N83" s="499"/>
      <c r="O83" s="550"/>
      <c r="P83" s="550"/>
      <c r="Q83" s="550"/>
      <c r="R83" s="550"/>
      <c r="S83" s="550"/>
    </row>
    <row r="84" spans="2:19">
      <c r="B84" s="492" t="s">
        <v>369</v>
      </c>
      <c r="C84" s="495" t="s">
        <v>584</v>
      </c>
      <c r="D84" s="640" t="s">
        <v>583</v>
      </c>
      <c r="E84" s="641">
        <v>1</v>
      </c>
      <c r="F84" s="548">
        <v>45670</v>
      </c>
      <c r="G84" s="492">
        <f>+F84*0.16</f>
        <v>7307.2</v>
      </c>
      <c r="H84" s="548">
        <f>+F84+G84</f>
        <v>52977.2</v>
      </c>
      <c r="I84" s="495" t="s">
        <v>585</v>
      </c>
      <c r="J84" s="492">
        <v>3000</v>
      </c>
      <c r="K84" s="495" t="s">
        <v>612</v>
      </c>
      <c r="L84" s="495" t="s">
        <v>625</v>
      </c>
      <c r="M84" s="492"/>
      <c r="N84" s="495" t="s">
        <v>606</v>
      </c>
      <c r="O84" s="548">
        <f t="shared" ref="O84" si="17">+H84</f>
        <v>52977.2</v>
      </c>
      <c r="P84" s="548"/>
      <c r="Q84" s="548"/>
      <c r="R84" s="548"/>
      <c r="S84" s="548">
        <f t="shared" ref="S84" si="18">+O84+P84+Q84+R84</f>
        <v>52977.2</v>
      </c>
    </row>
    <row r="85" spans="2:19">
      <c r="B85" s="493"/>
      <c r="C85" s="493"/>
      <c r="D85" s="493"/>
      <c r="E85" s="642"/>
      <c r="F85" s="493"/>
      <c r="G85" s="493"/>
      <c r="H85" s="493"/>
      <c r="I85" s="493"/>
      <c r="J85" s="493"/>
      <c r="K85" s="647"/>
      <c r="L85" s="647"/>
      <c r="M85" s="498"/>
      <c r="N85" s="498"/>
      <c r="O85" s="549"/>
      <c r="P85" s="549"/>
      <c r="Q85" s="549"/>
      <c r="R85" s="549"/>
      <c r="S85" s="549"/>
    </row>
    <row r="86" spans="2:19">
      <c r="B86" s="493"/>
      <c r="C86" s="493"/>
      <c r="D86" s="493"/>
      <c r="E86" s="642"/>
      <c r="F86" s="493"/>
      <c r="G86" s="493"/>
      <c r="H86" s="493"/>
      <c r="I86" s="493"/>
      <c r="J86" s="493"/>
      <c r="K86" s="647"/>
      <c r="L86" s="647"/>
      <c r="M86" s="498"/>
      <c r="N86" s="498"/>
      <c r="O86" s="549"/>
      <c r="P86" s="549"/>
      <c r="Q86" s="549"/>
      <c r="R86" s="549"/>
      <c r="S86" s="549"/>
    </row>
    <row r="87" spans="2:19">
      <c r="B87" s="494"/>
      <c r="C87" s="494"/>
      <c r="D87" s="494"/>
      <c r="E87" s="643"/>
      <c r="F87" s="494"/>
      <c r="G87" s="494"/>
      <c r="H87" s="494"/>
      <c r="I87" s="494"/>
      <c r="J87" s="494"/>
      <c r="K87" s="648"/>
      <c r="L87" s="648"/>
      <c r="M87" s="499"/>
      <c r="N87" s="499"/>
      <c r="O87" s="550"/>
      <c r="P87" s="550"/>
      <c r="Q87" s="550"/>
      <c r="R87" s="550"/>
      <c r="S87" s="550"/>
    </row>
    <row r="88" spans="2:19">
      <c r="B88" s="492" t="s">
        <v>379</v>
      </c>
      <c r="C88" s="495" t="s">
        <v>584</v>
      </c>
      <c r="D88" s="640" t="s">
        <v>583</v>
      </c>
      <c r="E88" s="641">
        <v>1</v>
      </c>
      <c r="F88" s="548">
        <v>48000</v>
      </c>
      <c r="G88" s="492">
        <f>+F88*0.16</f>
        <v>7680</v>
      </c>
      <c r="H88" s="548">
        <f>+F88+G88</f>
        <v>55680</v>
      </c>
      <c r="I88" s="495" t="s">
        <v>585</v>
      </c>
      <c r="J88" s="492">
        <v>3000</v>
      </c>
      <c r="K88" s="492">
        <v>3200</v>
      </c>
      <c r="L88" s="492">
        <v>3220</v>
      </c>
      <c r="M88" s="492"/>
      <c r="N88" s="495" t="s">
        <v>606</v>
      </c>
      <c r="O88" s="548">
        <f t="shared" ref="O88" si="19">+H88</f>
        <v>55680</v>
      </c>
      <c r="P88" s="548"/>
      <c r="Q88" s="548"/>
      <c r="R88" s="548"/>
      <c r="S88" s="548">
        <f t="shared" ref="S88" si="20">+O88+P88+Q88+R88</f>
        <v>55680</v>
      </c>
    </row>
    <row r="89" spans="2:19">
      <c r="B89" s="493"/>
      <c r="C89" s="493"/>
      <c r="D89" s="493"/>
      <c r="E89" s="642"/>
      <c r="F89" s="493"/>
      <c r="G89" s="493"/>
      <c r="H89" s="493"/>
      <c r="I89" s="493"/>
      <c r="J89" s="493"/>
      <c r="K89" s="498"/>
      <c r="L89" s="498"/>
      <c r="M89" s="498"/>
      <c r="N89" s="498"/>
      <c r="O89" s="549"/>
      <c r="P89" s="549"/>
      <c r="Q89" s="549"/>
      <c r="R89" s="549"/>
      <c r="S89" s="549"/>
    </row>
    <row r="90" spans="2:19">
      <c r="B90" s="493"/>
      <c r="C90" s="493"/>
      <c r="D90" s="493"/>
      <c r="E90" s="642"/>
      <c r="F90" s="493"/>
      <c r="G90" s="493"/>
      <c r="H90" s="493"/>
      <c r="I90" s="493"/>
      <c r="J90" s="493"/>
      <c r="K90" s="498"/>
      <c r="L90" s="498"/>
      <c r="M90" s="498"/>
      <c r="N90" s="498"/>
      <c r="O90" s="549"/>
      <c r="P90" s="549"/>
      <c r="Q90" s="549"/>
      <c r="R90" s="549"/>
      <c r="S90" s="549"/>
    </row>
    <row r="91" spans="2:19">
      <c r="B91" s="494"/>
      <c r="C91" s="494"/>
      <c r="D91" s="494"/>
      <c r="E91" s="643"/>
      <c r="F91" s="494"/>
      <c r="G91" s="494"/>
      <c r="H91" s="494"/>
      <c r="I91" s="494"/>
      <c r="J91" s="494"/>
      <c r="K91" s="499"/>
      <c r="L91" s="499"/>
      <c r="M91" s="499"/>
      <c r="N91" s="499"/>
      <c r="O91" s="550"/>
      <c r="P91" s="550"/>
      <c r="Q91" s="550"/>
      <c r="R91" s="550"/>
      <c r="S91" s="550"/>
    </row>
    <row r="92" spans="2:19" s="21" customFormat="1" ht="31.5" customHeight="1">
      <c r="B92" s="652" t="s">
        <v>98</v>
      </c>
      <c r="C92" s="653"/>
      <c r="D92" s="653"/>
      <c r="E92" s="653"/>
      <c r="F92" s="653"/>
      <c r="G92" s="654"/>
      <c r="H92" s="22">
        <f>SUM(H48:H91)</f>
        <v>667614.79999999993</v>
      </c>
    </row>
    <row r="94" spans="2:19" ht="15.75">
      <c r="B94" s="46" t="s">
        <v>99</v>
      </c>
      <c r="C94" s="617" t="s">
        <v>148</v>
      </c>
      <c r="D94" s="655"/>
      <c r="E94" s="655"/>
      <c r="F94" s="655"/>
      <c r="G94" s="655"/>
      <c r="H94" s="655"/>
      <c r="I94" s="656"/>
      <c r="J94" s="617" t="s">
        <v>25</v>
      </c>
      <c r="K94" s="656"/>
    </row>
    <row r="95" spans="2:19" ht="29.25" customHeight="1">
      <c r="B95" s="41" t="s">
        <v>98</v>
      </c>
      <c r="C95" s="657"/>
      <c r="D95" s="658"/>
      <c r="E95" s="658"/>
      <c r="F95" s="658"/>
      <c r="G95" s="658"/>
      <c r="H95" s="658"/>
      <c r="I95" s="659"/>
      <c r="J95" s="660"/>
      <c r="K95" s="661"/>
    </row>
    <row r="96" spans="2:19">
      <c r="B96" s="649" t="s">
        <v>100</v>
      </c>
      <c r="C96" s="568" t="s">
        <v>397</v>
      </c>
      <c r="D96" s="569"/>
      <c r="E96" s="569"/>
      <c r="F96" s="569"/>
      <c r="G96" s="569"/>
      <c r="H96" s="569"/>
      <c r="I96" s="570"/>
      <c r="J96" s="576">
        <f>+H48</f>
        <v>41992</v>
      </c>
      <c r="K96" s="570"/>
    </row>
    <row r="97" spans="2:11">
      <c r="B97" s="650"/>
      <c r="C97" s="571"/>
      <c r="D97" s="517"/>
      <c r="E97" s="517"/>
      <c r="F97" s="517"/>
      <c r="G97" s="517"/>
      <c r="H97" s="517"/>
      <c r="I97" s="572"/>
      <c r="J97" s="571"/>
      <c r="K97" s="572"/>
    </row>
    <row r="98" spans="2:11">
      <c r="B98" s="650"/>
      <c r="C98" s="571"/>
      <c r="D98" s="517"/>
      <c r="E98" s="517"/>
      <c r="F98" s="517"/>
      <c r="G98" s="517"/>
      <c r="H98" s="517"/>
      <c r="I98" s="572"/>
      <c r="J98" s="571"/>
      <c r="K98" s="572"/>
    </row>
    <row r="99" spans="2:11">
      <c r="B99" s="650"/>
      <c r="C99" s="571"/>
      <c r="D99" s="517"/>
      <c r="E99" s="517"/>
      <c r="F99" s="517"/>
      <c r="G99" s="517"/>
      <c r="H99" s="517"/>
      <c r="I99" s="572"/>
      <c r="J99" s="571"/>
      <c r="K99" s="572"/>
    </row>
    <row r="100" spans="2:11">
      <c r="B100" s="651"/>
      <c r="C100" s="573"/>
      <c r="D100" s="574"/>
      <c r="E100" s="574"/>
      <c r="F100" s="574"/>
      <c r="G100" s="574"/>
      <c r="H100" s="574"/>
      <c r="I100" s="575"/>
      <c r="J100" s="573"/>
      <c r="K100" s="575"/>
    </row>
    <row r="101" spans="2:11">
      <c r="B101" s="649" t="s">
        <v>101</v>
      </c>
      <c r="C101" s="568" t="s">
        <v>398</v>
      </c>
      <c r="D101" s="569"/>
      <c r="E101" s="569"/>
      <c r="F101" s="569"/>
      <c r="G101" s="569"/>
      <c r="H101" s="569"/>
      <c r="I101" s="570"/>
      <c r="J101" s="576">
        <f>+H52</f>
        <v>53360</v>
      </c>
      <c r="K101" s="570"/>
    </row>
    <row r="102" spans="2:11">
      <c r="B102" s="650"/>
      <c r="C102" s="571"/>
      <c r="D102" s="517"/>
      <c r="E102" s="517"/>
      <c r="F102" s="517"/>
      <c r="G102" s="517"/>
      <c r="H102" s="517"/>
      <c r="I102" s="572"/>
      <c r="J102" s="571"/>
      <c r="K102" s="572"/>
    </row>
    <row r="103" spans="2:11">
      <c r="B103" s="650"/>
      <c r="C103" s="571"/>
      <c r="D103" s="517"/>
      <c r="E103" s="517"/>
      <c r="F103" s="517"/>
      <c r="G103" s="517"/>
      <c r="H103" s="517"/>
      <c r="I103" s="572"/>
      <c r="J103" s="571"/>
      <c r="K103" s="572"/>
    </row>
    <row r="104" spans="2:11">
      <c r="B104" s="650"/>
      <c r="C104" s="571"/>
      <c r="D104" s="517"/>
      <c r="E104" s="517"/>
      <c r="F104" s="517"/>
      <c r="G104" s="517"/>
      <c r="H104" s="517"/>
      <c r="I104" s="572"/>
      <c r="J104" s="571"/>
      <c r="K104" s="572"/>
    </row>
    <row r="105" spans="2:11">
      <c r="B105" s="651"/>
      <c r="C105" s="573"/>
      <c r="D105" s="574"/>
      <c r="E105" s="574"/>
      <c r="F105" s="574"/>
      <c r="G105" s="574"/>
      <c r="H105" s="574"/>
      <c r="I105" s="575"/>
      <c r="J105" s="573"/>
      <c r="K105" s="575"/>
    </row>
    <row r="106" spans="2:11">
      <c r="B106" s="649" t="s">
        <v>102</v>
      </c>
      <c r="C106" s="568" t="s">
        <v>367</v>
      </c>
      <c r="D106" s="569"/>
      <c r="E106" s="569"/>
      <c r="F106" s="569"/>
      <c r="G106" s="569"/>
      <c r="H106" s="569"/>
      <c r="I106" s="570"/>
      <c r="J106" s="576">
        <f>+H56</f>
        <v>31320</v>
      </c>
      <c r="K106" s="570"/>
    </row>
    <row r="107" spans="2:11">
      <c r="B107" s="650"/>
      <c r="C107" s="571"/>
      <c r="D107" s="517"/>
      <c r="E107" s="517"/>
      <c r="F107" s="517"/>
      <c r="G107" s="517"/>
      <c r="H107" s="517"/>
      <c r="I107" s="572"/>
      <c r="J107" s="571"/>
      <c r="K107" s="572"/>
    </row>
    <row r="108" spans="2:11">
      <c r="B108" s="650"/>
      <c r="C108" s="571"/>
      <c r="D108" s="517"/>
      <c r="E108" s="517"/>
      <c r="F108" s="517"/>
      <c r="G108" s="517"/>
      <c r="H108" s="517"/>
      <c r="I108" s="572"/>
      <c r="J108" s="571"/>
      <c r="K108" s="572"/>
    </row>
    <row r="109" spans="2:11">
      <c r="B109" s="650"/>
      <c r="C109" s="571"/>
      <c r="D109" s="517"/>
      <c r="E109" s="517"/>
      <c r="F109" s="517"/>
      <c r="G109" s="517"/>
      <c r="H109" s="517"/>
      <c r="I109" s="572"/>
      <c r="J109" s="571"/>
      <c r="K109" s="572"/>
    </row>
    <row r="110" spans="2:11">
      <c r="B110" s="651"/>
      <c r="C110" s="573"/>
      <c r="D110" s="574"/>
      <c r="E110" s="574"/>
      <c r="F110" s="574"/>
      <c r="G110" s="574"/>
      <c r="H110" s="574"/>
      <c r="I110" s="575"/>
      <c r="J110" s="573"/>
      <c r="K110" s="575"/>
    </row>
    <row r="111" spans="2:11">
      <c r="B111" s="649" t="s">
        <v>103</v>
      </c>
      <c r="C111" s="568" t="s">
        <v>366</v>
      </c>
      <c r="D111" s="569"/>
      <c r="E111" s="569"/>
      <c r="F111" s="569"/>
      <c r="G111" s="569"/>
      <c r="H111" s="569"/>
      <c r="I111" s="570"/>
      <c r="J111" s="576">
        <f>+H60</f>
        <v>96860</v>
      </c>
      <c r="K111" s="570"/>
    </row>
    <row r="112" spans="2:11">
      <c r="B112" s="650"/>
      <c r="C112" s="571"/>
      <c r="D112" s="517"/>
      <c r="E112" s="517"/>
      <c r="F112" s="517"/>
      <c r="G112" s="517"/>
      <c r="H112" s="517"/>
      <c r="I112" s="572"/>
      <c r="J112" s="571"/>
      <c r="K112" s="572"/>
    </row>
    <row r="113" spans="2:11">
      <c r="B113" s="650"/>
      <c r="C113" s="571"/>
      <c r="D113" s="517"/>
      <c r="E113" s="517"/>
      <c r="F113" s="517"/>
      <c r="G113" s="517"/>
      <c r="H113" s="517"/>
      <c r="I113" s="572"/>
      <c r="J113" s="571"/>
      <c r="K113" s="572"/>
    </row>
    <row r="114" spans="2:11">
      <c r="B114" s="650"/>
      <c r="C114" s="571"/>
      <c r="D114" s="517"/>
      <c r="E114" s="517"/>
      <c r="F114" s="517"/>
      <c r="G114" s="517"/>
      <c r="H114" s="517"/>
      <c r="I114" s="572"/>
      <c r="J114" s="571"/>
      <c r="K114" s="572"/>
    </row>
    <row r="115" spans="2:11">
      <c r="B115" s="651"/>
      <c r="C115" s="573"/>
      <c r="D115" s="574"/>
      <c r="E115" s="574"/>
      <c r="F115" s="574"/>
      <c r="G115" s="574"/>
      <c r="H115" s="574"/>
      <c r="I115" s="575"/>
      <c r="J115" s="573"/>
      <c r="K115" s="575"/>
    </row>
    <row r="116" spans="2:11">
      <c r="B116" s="649" t="s">
        <v>543</v>
      </c>
      <c r="C116" s="568" t="s">
        <v>368</v>
      </c>
      <c r="D116" s="569"/>
      <c r="E116" s="569"/>
      <c r="F116" s="569"/>
      <c r="G116" s="569"/>
      <c r="H116" s="569"/>
      <c r="I116" s="570"/>
      <c r="J116" s="576">
        <f>+H64</f>
        <v>40600</v>
      </c>
      <c r="K116" s="570"/>
    </row>
    <row r="117" spans="2:11">
      <c r="B117" s="650"/>
      <c r="C117" s="571"/>
      <c r="D117" s="517"/>
      <c r="E117" s="517"/>
      <c r="F117" s="517"/>
      <c r="G117" s="517"/>
      <c r="H117" s="517"/>
      <c r="I117" s="572"/>
      <c r="J117" s="571"/>
      <c r="K117" s="572"/>
    </row>
    <row r="118" spans="2:11">
      <c r="B118" s="650"/>
      <c r="C118" s="571"/>
      <c r="D118" s="517"/>
      <c r="E118" s="517"/>
      <c r="F118" s="517"/>
      <c r="G118" s="517"/>
      <c r="H118" s="517"/>
      <c r="I118" s="572"/>
      <c r="J118" s="571"/>
      <c r="K118" s="572"/>
    </row>
    <row r="119" spans="2:11">
      <c r="B119" s="650"/>
      <c r="C119" s="571"/>
      <c r="D119" s="517"/>
      <c r="E119" s="517"/>
      <c r="F119" s="517"/>
      <c r="G119" s="517"/>
      <c r="H119" s="517"/>
      <c r="I119" s="572"/>
      <c r="J119" s="571"/>
      <c r="K119" s="572"/>
    </row>
    <row r="120" spans="2:11">
      <c r="B120" s="651"/>
      <c r="C120" s="573"/>
      <c r="D120" s="574"/>
      <c r="E120" s="574"/>
      <c r="F120" s="574"/>
      <c r="G120" s="574"/>
      <c r="H120" s="574"/>
      <c r="I120" s="575"/>
      <c r="J120" s="573"/>
      <c r="K120" s="575"/>
    </row>
    <row r="121" spans="2:11">
      <c r="B121" s="649" t="s">
        <v>544</v>
      </c>
      <c r="C121" s="568" t="s">
        <v>541</v>
      </c>
      <c r="D121" s="569"/>
      <c r="E121" s="569"/>
      <c r="F121" s="569"/>
      <c r="G121" s="569"/>
      <c r="H121" s="569"/>
      <c r="I121" s="570"/>
      <c r="J121" s="576">
        <f>+H68</f>
        <v>88508</v>
      </c>
      <c r="K121" s="570"/>
    </row>
    <row r="122" spans="2:11">
      <c r="B122" s="650"/>
      <c r="C122" s="571"/>
      <c r="D122" s="517"/>
      <c r="E122" s="517"/>
      <c r="F122" s="517"/>
      <c r="G122" s="517"/>
      <c r="H122" s="517"/>
      <c r="I122" s="572"/>
      <c r="J122" s="571"/>
      <c r="K122" s="572"/>
    </row>
    <row r="123" spans="2:11">
      <c r="B123" s="650"/>
      <c r="C123" s="571"/>
      <c r="D123" s="517"/>
      <c r="E123" s="517"/>
      <c r="F123" s="517"/>
      <c r="G123" s="517"/>
      <c r="H123" s="517"/>
      <c r="I123" s="572"/>
      <c r="J123" s="571"/>
      <c r="K123" s="572"/>
    </row>
    <row r="124" spans="2:11">
      <c r="B124" s="650"/>
      <c r="C124" s="571"/>
      <c r="D124" s="517"/>
      <c r="E124" s="517"/>
      <c r="F124" s="517"/>
      <c r="G124" s="517"/>
      <c r="H124" s="517"/>
      <c r="I124" s="572"/>
      <c r="J124" s="571"/>
      <c r="K124" s="572"/>
    </row>
    <row r="125" spans="2:11">
      <c r="B125" s="651"/>
      <c r="C125" s="573"/>
      <c r="D125" s="574"/>
      <c r="E125" s="574"/>
      <c r="F125" s="574"/>
      <c r="G125" s="574"/>
      <c r="H125" s="574"/>
      <c r="I125" s="575"/>
      <c r="J125" s="573"/>
      <c r="K125" s="575"/>
    </row>
    <row r="126" spans="2:11">
      <c r="B126" s="649" t="s">
        <v>545</v>
      </c>
      <c r="C126" s="568" t="s">
        <v>542</v>
      </c>
      <c r="D126" s="569"/>
      <c r="E126" s="569"/>
      <c r="F126" s="569"/>
      <c r="G126" s="569"/>
      <c r="H126" s="569"/>
      <c r="I126" s="570"/>
      <c r="J126" s="576">
        <f>+H72</f>
        <v>88508</v>
      </c>
      <c r="K126" s="570"/>
    </row>
    <row r="127" spans="2:11">
      <c r="B127" s="650"/>
      <c r="C127" s="571"/>
      <c r="D127" s="517"/>
      <c r="E127" s="517"/>
      <c r="F127" s="517"/>
      <c r="G127" s="517"/>
      <c r="H127" s="517"/>
      <c r="I127" s="572"/>
      <c r="J127" s="571"/>
      <c r="K127" s="572"/>
    </row>
    <row r="128" spans="2:11">
      <c r="B128" s="650"/>
      <c r="C128" s="571"/>
      <c r="D128" s="517"/>
      <c r="E128" s="517"/>
      <c r="F128" s="517"/>
      <c r="G128" s="517"/>
      <c r="H128" s="517"/>
      <c r="I128" s="572"/>
      <c r="J128" s="571"/>
      <c r="K128" s="572"/>
    </row>
    <row r="129" spans="2:11">
      <c r="B129" s="650"/>
      <c r="C129" s="571"/>
      <c r="D129" s="517"/>
      <c r="E129" s="517"/>
      <c r="F129" s="517"/>
      <c r="G129" s="517"/>
      <c r="H129" s="517"/>
      <c r="I129" s="572"/>
      <c r="J129" s="571"/>
      <c r="K129" s="572"/>
    </row>
    <row r="130" spans="2:11">
      <c r="B130" s="651"/>
      <c r="C130" s="573"/>
      <c r="D130" s="574"/>
      <c r="E130" s="574"/>
      <c r="F130" s="574"/>
      <c r="G130" s="574"/>
      <c r="H130" s="574"/>
      <c r="I130" s="575"/>
      <c r="J130" s="573"/>
      <c r="K130" s="575"/>
    </row>
    <row r="131" spans="2:11">
      <c r="B131" s="649" t="s">
        <v>546</v>
      </c>
      <c r="C131" s="568" t="s">
        <v>382</v>
      </c>
      <c r="D131" s="569"/>
      <c r="E131" s="569"/>
      <c r="F131" s="569"/>
      <c r="G131" s="569"/>
      <c r="H131" s="569"/>
      <c r="I131" s="570"/>
      <c r="J131" s="576">
        <f>+H76</f>
        <v>71038.399999999994</v>
      </c>
      <c r="K131" s="570"/>
    </row>
    <row r="132" spans="2:11">
      <c r="B132" s="650"/>
      <c r="C132" s="571"/>
      <c r="D132" s="517"/>
      <c r="E132" s="517"/>
      <c r="F132" s="517"/>
      <c r="G132" s="517"/>
      <c r="H132" s="517"/>
      <c r="I132" s="572"/>
      <c r="J132" s="571"/>
      <c r="K132" s="572"/>
    </row>
    <row r="133" spans="2:11">
      <c r="B133" s="650"/>
      <c r="C133" s="571"/>
      <c r="D133" s="517"/>
      <c r="E133" s="517"/>
      <c r="F133" s="517"/>
      <c r="G133" s="517"/>
      <c r="H133" s="517"/>
      <c r="I133" s="572"/>
      <c r="J133" s="571"/>
      <c r="K133" s="572"/>
    </row>
    <row r="134" spans="2:11">
      <c r="B134" s="650"/>
      <c r="C134" s="571"/>
      <c r="D134" s="517"/>
      <c r="E134" s="517"/>
      <c r="F134" s="517"/>
      <c r="G134" s="517"/>
      <c r="H134" s="517"/>
      <c r="I134" s="572"/>
      <c r="J134" s="571"/>
      <c r="K134" s="572"/>
    </row>
    <row r="135" spans="2:11">
      <c r="B135" s="651"/>
      <c r="C135" s="573"/>
      <c r="D135" s="574"/>
      <c r="E135" s="574"/>
      <c r="F135" s="574"/>
      <c r="G135" s="574"/>
      <c r="H135" s="574"/>
      <c r="I135" s="575"/>
      <c r="J135" s="573"/>
      <c r="K135" s="575"/>
    </row>
    <row r="136" spans="2:11">
      <c r="B136" s="649" t="s">
        <v>547</v>
      </c>
      <c r="C136" s="568" t="s">
        <v>370</v>
      </c>
      <c r="D136" s="569"/>
      <c r="E136" s="569"/>
      <c r="F136" s="569"/>
      <c r="G136" s="569"/>
      <c r="H136" s="569"/>
      <c r="I136" s="570"/>
      <c r="J136" s="576">
        <f>+H80</f>
        <v>46771.199999999997</v>
      </c>
      <c r="K136" s="570"/>
    </row>
    <row r="137" spans="2:11">
      <c r="B137" s="650"/>
      <c r="C137" s="571"/>
      <c r="D137" s="517"/>
      <c r="E137" s="517"/>
      <c r="F137" s="517"/>
      <c r="G137" s="517"/>
      <c r="H137" s="517"/>
      <c r="I137" s="572"/>
      <c r="J137" s="571"/>
      <c r="K137" s="572"/>
    </row>
    <row r="138" spans="2:11">
      <c r="B138" s="650"/>
      <c r="C138" s="571"/>
      <c r="D138" s="517"/>
      <c r="E138" s="517"/>
      <c r="F138" s="517"/>
      <c r="G138" s="517"/>
      <c r="H138" s="517"/>
      <c r="I138" s="572"/>
      <c r="J138" s="571"/>
      <c r="K138" s="572"/>
    </row>
    <row r="139" spans="2:11">
      <c r="B139" s="650"/>
      <c r="C139" s="571"/>
      <c r="D139" s="517"/>
      <c r="E139" s="517"/>
      <c r="F139" s="517"/>
      <c r="G139" s="517"/>
      <c r="H139" s="517"/>
      <c r="I139" s="572"/>
      <c r="J139" s="571"/>
      <c r="K139" s="572"/>
    </row>
    <row r="140" spans="2:11">
      <c r="B140" s="651"/>
      <c r="C140" s="573"/>
      <c r="D140" s="574"/>
      <c r="E140" s="574"/>
      <c r="F140" s="574"/>
      <c r="G140" s="574"/>
      <c r="H140" s="574"/>
      <c r="I140" s="575"/>
      <c r="J140" s="573"/>
      <c r="K140" s="575"/>
    </row>
    <row r="141" spans="2:11">
      <c r="B141" s="649" t="s">
        <v>548</v>
      </c>
      <c r="C141" s="568" t="s">
        <v>369</v>
      </c>
      <c r="D141" s="569"/>
      <c r="E141" s="569"/>
      <c r="F141" s="569"/>
      <c r="G141" s="569"/>
      <c r="H141" s="569"/>
      <c r="I141" s="570"/>
      <c r="J141" s="576">
        <f>+H84</f>
        <v>52977.2</v>
      </c>
      <c r="K141" s="570"/>
    </row>
    <row r="142" spans="2:11">
      <c r="B142" s="650"/>
      <c r="C142" s="571"/>
      <c r="D142" s="517"/>
      <c r="E142" s="517"/>
      <c r="F142" s="517"/>
      <c r="G142" s="517"/>
      <c r="H142" s="517"/>
      <c r="I142" s="572"/>
      <c r="J142" s="571"/>
      <c r="K142" s="572"/>
    </row>
    <row r="143" spans="2:11">
      <c r="B143" s="650"/>
      <c r="C143" s="571"/>
      <c r="D143" s="517"/>
      <c r="E143" s="517"/>
      <c r="F143" s="517"/>
      <c r="G143" s="517"/>
      <c r="H143" s="517"/>
      <c r="I143" s="572"/>
      <c r="J143" s="571"/>
      <c r="K143" s="572"/>
    </row>
    <row r="144" spans="2:11">
      <c r="B144" s="650"/>
      <c r="C144" s="571"/>
      <c r="D144" s="517"/>
      <c r="E144" s="517"/>
      <c r="F144" s="517"/>
      <c r="G144" s="517"/>
      <c r="H144" s="517"/>
      <c r="I144" s="572"/>
      <c r="J144" s="571"/>
      <c r="K144" s="572"/>
    </row>
    <row r="145" spans="2:11">
      <c r="B145" s="651"/>
      <c r="C145" s="573"/>
      <c r="D145" s="574"/>
      <c r="E145" s="574"/>
      <c r="F145" s="574"/>
      <c r="G145" s="574"/>
      <c r="H145" s="574"/>
      <c r="I145" s="575"/>
      <c r="J145" s="573"/>
      <c r="K145" s="575"/>
    </row>
    <row r="146" spans="2:11">
      <c r="B146" s="649" t="s">
        <v>549</v>
      </c>
      <c r="C146" s="568" t="s">
        <v>379</v>
      </c>
      <c r="D146" s="569"/>
      <c r="E146" s="569"/>
      <c r="F146" s="569"/>
      <c r="G146" s="569"/>
      <c r="H146" s="569"/>
      <c r="I146" s="570"/>
      <c r="J146" s="576">
        <f>+H88</f>
        <v>55680</v>
      </c>
      <c r="K146" s="570"/>
    </row>
    <row r="147" spans="2:11">
      <c r="B147" s="650"/>
      <c r="C147" s="571"/>
      <c r="D147" s="517"/>
      <c r="E147" s="517"/>
      <c r="F147" s="517"/>
      <c r="G147" s="517"/>
      <c r="H147" s="517"/>
      <c r="I147" s="572"/>
      <c r="J147" s="571"/>
      <c r="K147" s="572"/>
    </row>
    <row r="148" spans="2:11">
      <c r="B148" s="650"/>
      <c r="C148" s="571"/>
      <c r="D148" s="517"/>
      <c r="E148" s="517"/>
      <c r="F148" s="517"/>
      <c r="G148" s="517"/>
      <c r="H148" s="517"/>
      <c r="I148" s="572"/>
      <c r="J148" s="571"/>
      <c r="K148" s="572"/>
    </row>
    <row r="149" spans="2:11">
      <c r="B149" s="650"/>
      <c r="C149" s="571"/>
      <c r="D149" s="517"/>
      <c r="E149" s="517"/>
      <c r="F149" s="517"/>
      <c r="G149" s="517"/>
      <c r="H149" s="517"/>
      <c r="I149" s="572"/>
      <c r="J149" s="571"/>
      <c r="K149" s="572"/>
    </row>
    <row r="150" spans="2:11">
      <c r="B150" s="651"/>
      <c r="C150" s="573"/>
      <c r="D150" s="574"/>
      <c r="E150" s="574"/>
      <c r="F150" s="574"/>
      <c r="G150" s="574"/>
      <c r="H150" s="574"/>
      <c r="I150" s="575"/>
      <c r="J150" s="573"/>
      <c r="K150" s="575"/>
    </row>
    <row r="152" spans="2:11" ht="15.75">
      <c r="B152" s="662" t="s">
        <v>149</v>
      </c>
      <c r="C152" s="663"/>
      <c r="D152" s="663"/>
      <c r="E152" s="663"/>
      <c r="F152" s="117"/>
      <c r="G152" s="117"/>
      <c r="H152" s="117"/>
      <c r="I152" s="117"/>
      <c r="J152" s="117"/>
    </row>
    <row r="153" spans="2:11">
      <c r="B153" s="664" t="s">
        <v>104</v>
      </c>
      <c r="C153" s="37" t="s">
        <v>105</v>
      </c>
      <c r="D153" s="37" t="s">
        <v>106</v>
      </c>
      <c r="E153" s="664" t="s">
        <v>68</v>
      </c>
      <c r="F153" s="7"/>
      <c r="G153" s="590"/>
      <c r="H153" s="591"/>
      <c r="I153" s="591"/>
      <c r="J153" s="7"/>
    </row>
    <row r="154" spans="2:11">
      <c r="B154" s="665"/>
      <c r="C154" s="37">
        <v>2022</v>
      </c>
      <c r="D154" s="37">
        <v>2023</v>
      </c>
      <c r="E154" s="664"/>
      <c r="F154" s="8"/>
      <c r="G154" s="590"/>
      <c r="H154" s="591"/>
      <c r="I154" s="8"/>
      <c r="J154" s="9"/>
    </row>
    <row r="155" spans="2:11" s="19" customFormat="1">
      <c r="B155" s="10" t="s">
        <v>94</v>
      </c>
      <c r="C155" s="11"/>
      <c r="D155" s="17"/>
      <c r="E155" s="17"/>
      <c r="F155" s="18"/>
      <c r="G155" s="18"/>
      <c r="H155" s="18"/>
      <c r="I155" s="18"/>
      <c r="J155" s="18"/>
    </row>
    <row r="156" spans="2:11" s="14" customFormat="1">
      <c r="B156" s="16" t="s">
        <v>107</v>
      </c>
      <c r="C156" s="12"/>
      <c r="D156" s="12">
        <f>+H92</f>
        <v>667614.79999999993</v>
      </c>
      <c r="E156" s="12"/>
      <c r="F156" s="13"/>
      <c r="G156" s="597"/>
      <c r="H156" s="597"/>
      <c r="I156" s="13"/>
      <c r="J156" s="13"/>
    </row>
    <row r="157" spans="2:11" s="14" customFormat="1">
      <c r="B157" s="16" t="s">
        <v>108</v>
      </c>
      <c r="C157" s="12"/>
      <c r="D157" s="12"/>
      <c r="E157" s="12"/>
      <c r="F157" s="13"/>
      <c r="G157" s="597"/>
      <c r="H157" s="597"/>
      <c r="I157" s="13"/>
      <c r="J157" s="13"/>
    </row>
    <row r="158" spans="2:11" s="14" customFormat="1">
      <c r="B158" s="16" t="s">
        <v>109</v>
      </c>
      <c r="C158" s="12"/>
      <c r="D158" s="12"/>
      <c r="E158" s="12"/>
      <c r="F158" s="13"/>
      <c r="G158" s="597"/>
      <c r="H158" s="597"/>
      <c r="I158" s="13"/>
      <c r="J158" s="13"/>
    </row>
    <row r="159" spans="2:11" s="19" customFormat="1">
      <c r="B159" s="10" t="s">
        <v>95</v>
      </c>
      <c r="C159" s="11"/>
      <c r="D159" s="17"/>
      <c r="E159" s="17"/>
      <c r="F159" s="18"/>
      <c r="G159" s="18"/>
      <c r="H159" s="18"/>
      <c r="I159" s="18"/>
      <c r="J159" s="18"/>
    </row>
    <row r="160" spans="2:11" s="14" customFormat="1">
      <c r="B160" s="16" t="s">
        <v>107</v>
      </c>
      <c r="C160" s="12"/>
      <c r="D160" s="12"/>
      <c r="E160" s="12"/>
      <c r="F160" s="13"/>
      <c r="G160" s="597"/>
      <c r="H160" s="597"/>
      <c r="I160" s="13"/>
      <c r="J160" s="13"/>
    </row>
    <row r="161" spans="2:10" s="14" customFormat="1">
      <c r="B161" s="16" t="s">
        <v>108</v>
      </c>
      <c r="C161" s="12"/>
      <c r="D161" s="12"/>
      <c r="E161" s="12"/>
      <c r="F161" s="13"/>
      <c r="G161" s="597"/>
      <c r="H161" s="597"/>
      <c r="I161" s="13"/>
      <c r="J161" s="13"/>
    </row>
    <row r="162" spans="2:10" s="14" customFormat="1">
      <c r="B162" s="16" t="s">
        <v>109</v>
      </c>
      <c r="C162" s="12"/>
      <c r="D162" s="12"/>
      <c r="E162" s="12"/>
      <c r="F162" s="13"/>
      <c r="G162" s="597"/>
      <c r="H162" s="597"/>
      <c r="I162" s="13"/>
      <c r="J162" s="13"/>
    </row>
    <row r="163" spans="2:10" s="19" customFormat="1">
      <c r="B163" s="10" t="s">
        <v>96</v>
      </c>
      <c r="C163" s="11"/>
      <c r="D163" s="17"/>
      <c r="E163" s="17"/>
      <c r="F163" s="18"/>
      <c r="G163" s="18"/>
      <c r="H163" s="18"/>
      <c r="I163" s="18"/>
      <c r="J163" s="18"/>
    </row>
    <row r="164" spans="2:10" s="14" customFormat="1">
      <c r="B164" s="16" t="s">
        <v>107</v>
      </c>
      <c r="C164" s="12"/>
      <c r="D164" s="12"/>
      <c r="E164" s="12"/>
      <c r="F164" s="13"/>
      <c r="G164" s="597"/>
      <c r="H164" s="597"/>
      <c r="I164" s="13"/>
      <c r="J164" s="13"/>
    </row>
    <row r="165" spans="2:10" s="14" customFormat="1">
      <c r="B165" s="16" t="s">
        <v>108</v>
      </c>
      <c r="C165" s="12"/>
      <c r="D165" s="12"/>
      <c r="E165" s="12"/>
      <c r="F165" s="13"/>
      <c r="G165" s="597"/>
      <c r="H165" s="597"/>
      <c r="I165" s="15"/>
      <c r="J165" s="15"/>
    </row>
    <row r="166" spans="2:10" s="14" customFormat="1">
      <c r="B166" s="16" t="s">
        <v>109</v>
      </c>
      <c r="C166" s="12"/>
      <c r="D166" s="12"/>
      <c r="E166" s="12"/>
      <c r="F166" s="13"/>
      <c r="G166" s="597"/>
      <c r="H166" s="597"/>
      <c r="I166" s="13"/>
      <c r="J166" s="13"/>
    </row>
    <row r="167" spans="2:10" s="19" customFormat="1">
      <c r="B167" s="10" t="s">
        <v>110</v>
      </c>
      <c r="C167" s="11"/>
      <c r="D167" s="17"/>
      <c r="E167" s="17"/>
      <c r="F167" s="18"/>
      <c r="G167" s="18"/>
      <c r="H167" s="18"/>
      <c r="I167" s="18"/>
      <c r="J167" s="18"/>
    </row>
    <row r="168" spans="2:10" s="14" customFormat="1">
      <c r="B168" s="16" t="s">
        <v>107</v>
      </c>
      <c r="C168" s="12"/>
      <c r="D168" s="12"/>
      <c r="E168" s="12"/>
      <c r="F168" s="13"/>
      <c r="G168" s="597"/>
      <c r="H168" s="597"/>
      <c r="I168" s="13"/>
      <c r="J168" s="13"/>
    </row>
    <row r="169" spans="2:10" s="14" customFormat="1">
      <c r="B169" s="16" t="s">
        <v>108</v>
      </c>
      <c r="C169" s="12"/>
      <c r="D169" s="12"/>
      <c r="E169" s="12"/>
      <c r="F169" s="13"/>
      <c r="G169" s="597"/>
      <c r="H169" s="597"/>
      <c r="I169" s="13"/>
      <c r="J169" s="13"/>
    </row>
    <row r="170" spans="2:10" s="14" customFormat="1">
      <c r="B170" s="16" t="s">
        <v>109</v>
      </c>
      <c r="C170" s="12"/>
      <c r="D170" s="12"/>
      <c r="E170" s="12"/>
      <c r="F170" s="13"/>
      <c r="G170" s="597"/>
      <c r="H170" s="597"/>
      <c r="I170" s="13"/>
      <c r="J170" s="13"/>
    </row>
    <row r="171" spans="2:10" s="19" customFormat="1">
      <c r="B171" s="10" t="s">
        <v>111</v>
      </c>
      <c r="C171" s="11"/>
      <c r="D171" s="17"/>
      <c r="E171" s="17"/>
      <c r="F171" s="18"/>
      <c r="G171" s="18"/>
      <c r="H171" s="18"/>
      <c r="I171" s="18"/>
      <c r="J171" s="18"/>
    </row>
    <row r="172" spans="2:10" s="14" customFormat="1">
      <c r="B172" s="16" t="s">
        <v>107</v>
      </c>
      <c r="C172" s="12"/>
      <c r="D172" s="12"/>
      <c r="E172" s="12"/>
      <c r="F172" s="13"/>
      <c r="G172" s="597"/>
      <c r="H172" s="597"/>
      <c r="I172" s="13"/>
      <c r="J172" s="13"/>
    </row>
    <row r="173" spans="2:10" s="14" customFormat="1">
      <c r="B173" s="16" t="s">
        <v>108</v>
      </c>
      <c r="C173" s="12"/>
      <c r="D173" s="12"/>
      <c r="E173" s="12"/>
      <c r="F173" s="13"/>
      <c r="G173" s="597"/>
      <c r="H173" s="597"/>
      <c r="I173" s="13"/>
      <c r="J173" s="13"/>
    </row>
    <row r="174" spans="2:10" s="14" customFormat="1">
      <c r="B174" s="16" t="s">
        <v>109</v>
      </c>
      <c r="C174" s="12"/>
      <c r="D174" s="12"/>
      <c r="E174" s="12"/>
      <c r="F174" s="13"/>
      <c r="G174" s="597"/>
      <c r="H174" s="597"/>
      <c r="I174" s="13"/>
      <c r="J174" s="13"/>
    </row>
    <row r="175" spans="2:10" s="19" customFormat="1">
      <c r="B175" s="10" t="s">
        <v>112</v>
      </c>
      <c r="C175" s="11"/>
      <c r="D175" s="17"/>
      <c r="E175" s="17"/>
      <c r="F175" s="18"/>
      <c r="G175" s="18"/>
      <c r="H175" s="18"/>
      <c r="I175" s="18"/>
      <c r="J175" s="18"/>
    </row>
    <row r="176" spans="2:10" s="14" customFormat="1">
      <c r="B176" s="16" t="s">
        <v>107</v>
      </c>
      <c r="C176" s="12"/>
      <c r="D176" s="12"/>
      <c r="E176" s="12"/>
      <c r="F176" s="13"/>
      <c r="G176" s="597"/>
      <c r="H176" s="597"/>
      <c r="I176" s="13"/>
      <c r="J176" s="13"/>
    </row>
    <row r="177" spans="2:10" s="14" customFormat="1">
      <c r="B177" s="16" t="s">
        <v>108</v>
      </c>
      <c r="C177" s="12"/>
      <c r="D177" s="12"/>
      <c r="E177" s="12"/>
      <c r="F177" s="13"/>
      <c r="G177" s="597"/>
      <c r="H177" s="597"/>
      <c r="I177" s="13"/>
      <c r="J177" s="13"/>
    </row>
    <row r="178" spans="2:10" s="14" customFormat="1">
      <c r="B178" s="16" t="s">
        <v>109</v>
      </c>
      <c r="C178" s="12"/>
      <c r="D178" s="12"/>
      <c r="E178" s="12"/>
      <c r="F178" s="13"/>
      <c r="G178" s="597"/>
      <c r="H178" s="597"/>
      <c r="I178" s="13"/>
      <c r="J178" s="13"/>
    </row>
    <row r="179" spans="2:10" s="19" customFormat="1">
      <c r="B179" s="10" t="s">
        <v>97</v>
      </c>
      <c r="C179" s="11"/>
      <c r="D179" s="17"/>
      <c r="E179" s="17"/>
      <c r="F179" s="18"/>
      <c r="G179" s="18"/>
      <c r="H179" s="18"/>
      <c r="I179" s="18"/>
      <c r="J179" s="18"/>
    </row>
    <row r="180" spans="2:10" s="14" customFormat="1">
      <c r="B180" s="16" t="s">
        <v>107</v>
      </c>
      <c r="C180" s="12"/>
      <c r="D180" s="12"/>
      <c r="E180" s="12"/>
      <c r="F180" s="13"/>
      <c r="G180" s="597"/>
      <c r="H180" s="597"/>
      <c r="I180" s="13"/>
      <c r="J180" s="13"/>
    </row>
    <row r="181" spans="2:10" s="14" customFormat="1">
      <c r="B181" s="16" t="s">
        <v>108</v>
      </c>
      <c r="C181" s="12"/>
      <c r="D181" s="12"/>
      <c r="E181" s="12"/>
      <c r="F181" s="13"/>
      <c r="G181" s="597"/>
      <c r="H181" s="597"/>
      <c r="I181" s="13"/>
      <c r="J181" s="13"/>
    </row>
    <row r="182" spans="2:10" s="14" customFormat="1">
      <c r="B182" s="16" t="s">
        <v>109</v>
      </c>
      <c r="C182" s="12"/>
      <c r="D182" s="12"/>
      <c r="E182" s="12"/>
      <c r="F182" s="13"/>
      <c r="G182" s="597"/>
      <c r="H182" s="597"/>
      <c r="I182" s="13"/>
      <c r="J182" s="13"/>
    </row>
    <row r="183" spans="2:10" s="19" customFormat="1">
      <c r="B183" s="10" t="s">
        <v>25</v>
      </c>
      <c r="C183" s="11"/>
      <c r="D183" s="17"/>
      <c r="E183" s="17"/>
      <c r="F183" s="18"/>
      <c r="G183" s="18"/>
      <c r="H183" s="18"/>
      <c r="I183" s="18"/>
      <c r="J183" s="18"/>
    </row>
    <row r="184" spans="2:10" s="14" customFormat="1">
      <c r="B184" s="16" t="s">
        <v>107</v>
      </c>
      <c r="C184" s="12"/>
      <c r="D184" s="12">
        <f>+D156</f>
        <v>667614.79999999993</v>
      </c>
      <c r="E184" s="12"/>
      <c r="F184" s="13"/>
      <c r="G184" s="597"/>
      <c r="H184" s="597"/>
      <c r="I184" s="13"/>
      <c r="J184" s="13"/>
    </row>
    <row r="185" spans="2:10" s="14" customFormat="1">
      <c r="B185" s="16" t="s">
        <v>108</v>
      </c>
      <c r="C185" s="12"/>
      <c r="D185" s="12"/>
      <c r="E185" s="12"/>
      <c r="F185" s="13"/>
      <c r="G185" s="597"/>
      <c r="H185" s="597"/>
      <c r="I185" s="13"/>
      <c r="J185" s="13"/>
    </row>
    <row r="186" spans="2:10" s="14" customFormat="1">
      <c r="B186" s="16" t="s">
        <v>109</v>
      </c>
      <c r="C186" s="12"/>
      <c r="D186" s="12"/>
      <c r="E186" s="12"/>
      <c r="F186" s="13"/>
      <c r="G186" s="597"/>
      <c r="H186" s="597"/>
      <c r="I186" s="13"/>
      <c r="J186" s="13"/>
    </row>
  </sheetData>
  <mergeCells count="320">
    <mergeCell ref="B126:B130"/>
    <mergeCell ref="C126:I130"/>
    <mergeCell ref="J126:K130"/>
    <mergeCell ref="B131:B135"/>
    <mergeCell ref="C131:I135"/>
    <mergeCell ref="J131:K135"/>
    <mergeCell ref="B101:B105"/>
    <mergeCell ref="C101:I105"/>
    <mergeCell ref="J101:K105"/>
    <mergeCell ref="B106:B110"/>
    <mergeCell ref="C106:I110"/>
    <mergeCell ref="J106:K110"/>
    <mergeCell ref="B111:B115"/>
    <mergeCell ref="C111:I115"/>
    <mergeCell ref="J111:K115"/>
    <mergeCell ref="B116:B120"/>
    <mergeCell ref="C116:I120"/>
    <mergeCell ref="J116:K120"/>
    <mergeCell ref="B121:B125"/>
    <mergeCell ref="C121:I125"/>
    <mergeCell ref="J121:K125"/>
    <mergeCell ref="K60:K63"/>
    <mergeCell ref="L60:L63"/>
    <mergeCell ref="M60:M63"/>
    <mergeCell ref="N60:N63"/>
    <mergeCell ref="O60:O63"/>
    <mergeCell ref="P60:P63"/>
    <mergeCell ref="Q60:Q63"/>
    <mergeCell ref="R60:R63"/>
    <mergeCell ref="S60:S63"/>
    <mergeCell ref="B60:B63"/>
    <mergeCell ref="C60:C63"/>
    <mergeCell ref="D60:D63"/>
    <mergeCell ref="E60:E63"/>
    <mergeCell ref="F60:F63"/>
    <mergeCell ref="G60:G63"/>
    <mergeCell ref="H60:H63"/>
    <mergeCell ref="I60:I63"/>
    <mergeCell ref="J60:J63"/>
    <mergeCell ref="K56:K59"/>
    <mergeCell ref="L56:L59"/>
    <mergeCell ref="M56:M59"/>
    <mergeCell ref="N56:N59"/>
    <mergeCell ref="O56:O59"/>
    <mergeCell ref="P56:P59"/>
    <mergeCell ref="Q56:Q59"/>
    <mergeCell ref="R56:R59"/>
    <mergeCell ref="S56:S59"/>
    <mergeCell ref="B56:B59"/>
    <mergeCell ref="C56:C59"/>
    <mergeCell ref="D56:D59"/>
    <mergeCell ref="E56:E59"/>
    <mergeCell ref="F56:F59"/>
    <mergeCell ref="G56:G59"/>
    <mergeCell ref="H56:H59"/>
    <mergeCell ref="I56:I59"/>
    <mergeCell ref="J56:J59"/>
    <mergeCell ref="K52:K55"/>
    <mergeCell ref="L52:L55"/>
    <mergeCell ref="M52:M55"/>
    <mergeCell ref="N52:N55"/>
    <mergeCell ref="O52:O55"/>
    <mergeCell ref="P52:P55"/>
    <mergeCell ref="Q52:Q55"/>
    <mergeCell ref="R52:R55"/>
    <mergeCell ref="S52:S55"/>
    <mergeCell ref="B52:B55"/>
    <mergeCell ref="C52:C55"/>
    <mergeCell ref="D52:D55"/>
    <mergeCell ref="E52:E55"/>
    <mergeCell ref="F52:F55"/>
    <mergeCell ref="G52:G55"/>
    <mergeCell ref="H52:H55"/>
    <mergeCell ref="I52:I55"/>
    <mergeCell ref="J52:J55"/>
    <mergeCell ref="K76:K79"/>
    <mergeCell ref="L76:L79"/>
    <mergeCell ref="M76:M79"/>
    <mergeCell ref="N76:N79"/>
    <mergeCell ref="O76:O79"/>
    <mergeCell ref="P76:P79"/>
    <mergeCell ref="Q76:Q79"/>
    <mergeCell ref="R76:R79"/>
    <mergeCell ref="S76:S79"/>
    <mergeCell ref="B76:B79"/>
    <mergeCell ref="C76:C79"/>
    <mergeCell ref="D76:D79"/>
    <mergeCell ref="E76:E79"/>
    <mergeCell ref="F76:F79"/>
    <mergeCell ref="G76:G79"/>
    <mergeCell ref="H76:H79"/>
    <mergeCell ref="I76:I79"/>
    <mergeCell ref="J76:J79"/>
    <mergeCell ref="K72:K75"/>
    <mergeCell ref="L72:L75"/>
    <mergeCell ref="M72:M75"/>
    <mergeCell ref="N72:N75"/>
    <mergeCell ref="O72:O75"/>
    <mergeCell ref="P72:P75"/>
    <mergeCell ref="Q72:Q75"/>
    <mergeCell ref="R72:R75"/>
    <mergeCell ref="S72:S75"/>
    <mergeCell ref="B72:B75"/>
    <mergeCell ref="C72:C75"/>
    <mergeCell ref="D72:D75"/>
    <mergeCell ref="E72:E75"/>
    <mergeCell ref="F72:F75"/>
    <mergeCell ref="G72:G75"/>
    <mergeCell ref="H72:H75"/>
    <mergeCell ref="I72:I75"/>
    <mergeCell ref="J72:J75"/>
    <mergeCell ref="K68:K71"/>
    <mergeCell ref="L68:L71"/>
    <mergeCell ref="M68:M71"/>
    <mergeCell ref="N68:N71"/>
    <mergeCell ref="O68:O71"/>
    <mergeCell ref="P68:P71"/>
    <mergeCell ref="Q68:Q71"/>
    <mergeCell ref="R68:R71"/>
    <mergeCell ref="S68:S71"/>
    <mergeCell ref="B68:B71"/>
    <mergeCell ref="C68:C71"/>
    <mergeCell ref="D68:D71"/>
    <mergeCell ref="E68:E71"/>
    <mergeCell ref="F68:F71"/>
    <mergeCell ref="G68:G71"/>
    <mergeCell ref="H68:H71"/>
    <mergeCell ref="I68:I71"/>
    <mergeCell ref="J68:J71"/>
    <mergeCell ref="K64:K67"/>
    <mergeCell ref="L64:L67"/>
    <mergeCell ref="M64:M67"/>
    <mergeCell ref="N64:N67"/>
    <mergeCell ref="O64:O67"/>
    <mergeCell ref="P64:P67"/>
    <mergeCell ref="Q64:Q67"/>
    <mergeCell ref="R64:R67"/>
    <mergeCell ref="S64:S67"/>
    <mergeCell ref="B64:B67"/>
    <mergeCell ref="C64:C67"/>
    <mergeCell ref="D64:D67"/>
    <mergeCell ref="E64:E67"/>
    <mergeCell ref="F64:F67"/>
    <mergeCell ref="G64:G67"/>
    <mergeCell ref="H64:H67"/>
    <mergeCell ref="I64:I67"/>
    <mergeCell ref="J64:J67"/>
    <mergeCell ref="G181:H181"/>
    <mergeCell ref="G182:H182"/>
    <mergeCell ref="G184:H184"/>
    <mergeCell ref="G185:H185"/>
    <mergeCell ref="G186:H186"/>
    <mergeCell ref="G173:H173"/>
    <mergeCell ref="G174:H174"/>
    <mergeCell ref="G176:H176"/>
    <mergeCell ref="G177:H177"/>
    <mergeCell ref="G178:H178"/>
    <mergeCell ref="G180:H180"/>
    <mergeCell ref="G165:H165"/>
    <mergeCell ref="G166:H166"/>
    <mergeCell ref="G168:H168"/>
    <mergeCell ref="G169:H169"/>
    <mergeCell ref="G170:H170"/>
    <mergeCell ref="G172:H172"/>
    <mergeCell ref="G157:H157"/>
    <mergeCell ref="G158:H158"/>
    <mergeCell ref="G160:H160"/>
    <mergeCell ref="G161:H161"/>
    <mergeCell ref="G162:H162"/>
    <mergeCell ref="G164:H164"/>
    <mergeCell ref="B152:E152"/>
    <mergeCell ref="B153:B154"/>
    <mergeCell ref="E153:E154"/>
    <mergeCell ref="G153:I153"/>
    <mergeCell ref="G154:H154"/>
    <mergeCell ref="G156:H156"/>
    <mergeCell ref="B141:B145"/>
    <mergeCell ref="C141:I145"/>
    <mergeCell ref="J141:K145"/>
    <mergeCell ref="B146:B150"/>
    <mergeCell ref="C146:I150"/>
    <mergeCell ref="J146:K150"/>
    <mergeCell ref="M84:M87"/>
    <mergeCell ref="N84:N87"/>
    <mergeCell ref="B96:B100"/>
    <mergeCell ref="C96:I100"/>
    <mergeCell ref="J96:K100"/>
    <mergeCell ref="B136:B140"/>
    <mergeCell ref="C136:I140"/>
    <mergeCell ref="J136:K140"/>
    <mergeCell ref="S88:S91"/>
    <mergeCell ref="B92:G92"/>
    <mergeCell ref="C94:I94"/>
    <mergeCell ref="J94:K94"/>
    <mergeCell ref="C95:I95"/>
    <mergeCell ref="J95:K95"/>
    <mergeCell ref="M88:M91"/>
    <mergeCell ref="N88:N91"/>
    <mergeCell ref="O88:O91"/>
    <mergeCell ref="P88:P91"/>
    <mergeCell ref="Q88:Q91"/>
    <mergeCell ref="R88:R91"/>
    <mergeCell ref="G88:G91"/>
    <mergeCell ref="H88:H91"/>
    <mergeCell ref="I88:I91"/>
    <mergeCell ref="J88:J91"/>
    <mergeCell ref="B88:B91"/>
    <mergeCell ref="C88:C91"/>
    <mergeCell ref="D88:D91"/>
    <mergeCell ref="E88:E91"/>
    <mergeCell ref="F88:F91"/>
    <mergeCell ref="I84:I87"/>
    <mergeCell ref="J84:J87"/>
    <mergeCell ref="K84:K87"/>
    <mergeCell ref="L84:L87"/>
    <mergeCell ref="K88:K91"/>
    <mergeCell ref="L88:L91"/>
    <mergeCell ref="J48:J51"/>
    <mergeCell ref="K48:K51"/>
    <mergeCell ref="L48:L51"/>
    <mergeCell ref="Q80:Q83"/>
    <mergeCell ref="R80:R83"/>
    <mergeCell ref="S80:S83"/>
    <mergeCell ref="B84:B87"/>
    <mergeCell ref="C84:C87"/>
    <mergeCell ref="D84:D87"/>
    <mergeCell ref="E84:E87"/>
    <mergeCell ref="F84:F87"/>
    <mergeCell ref="G84:G87"/>
    <mergeCell ref="H84:H87"/>
    <mergeCell ref="K80:K83"/>
    <mergeCell ref="L80:L83"/>
    <mergeCell ref="M80:M83"/>
    <mergeCell ref="N80:N83"/>
    <mergeCell ref="O80:O83"/>
    <mergeCell ref="P80:P83"/>
    <mergeCell ref="O84:O87"/>
    <mergeCell ref="P84:P87"/>
    <mergeCell ref="Q84:Q87"/>
    <mergeCell ref="R84:R87"/>
    <mergeCell ref="S84:S87"/>
    <mergeCell ref="B48:B51"/>
    <mergeCell ref="C48:C51"/>
    <mergeCell ref="D48:D51"/>
    <mergeCell ref="E48:E51"/>
    <mergeCell ref="F48:F51"/>
    <mergeCell ref="S48:S51"/>
    <mergeCell ref="B80:B83"/>
    <mergeCell ref="C80:C83"/>
    <mergeCell ref="D80:D83"/>
    <mergeCell ref="E80:E83"/>
    <mergeCell ref="F80:F83"/>
    <mergeCell ref="G80:G83"/>
    <mergeCell ref="H80:H83"/>
    <mergeCell ref="I80:I83"/>
    <mergeCell ref="J80:J83"/>
    <mergeCell ref="M48:M51"/>
    <mergeCell ref="N48:N51"/>
    <mergeCell ref="O48:O51"/>
    <mergeCell ref="P48:P51"/>
    <mergeCell ref="Q48:Q51"/>
    <mergeCell ref="R48:R51"/>
    <mergeCell ref="G48:G51"/>
    <mergeCell ref="H48:H51"/>
    <mergeCell ref="I48:I51"/>
    <mergeCell ref="B45:S45"/>
    <mergeCell ref="B46:B47"/>
    <mergeCell ref="C46:C47"/>
    <mergeCell ref="D46:D47"/>
    <mergeCell ref="E46:E47"/>
    <mergeCell ref="F46:F47"/>
    <mergeCell ref="G46:G47"/>
    <mergeCell ref="H46:H47"/>
    <mergeCell ref="I46:I47"/>
    <mergeCell ref="J46:J47"/>
    <mergeCell ref="K46:K47"/>
    <mergeCell ref="L46:L47"/>
    <mergeCell ref="M46:M47"/>
    <mergeCell ref="N46:N47"/>
    <mergeCell ref="O46:S46"/>
    <mergeCell ref="B39:S39"/>
    <mergeCell ref="C40:S40"/>
    <mergeCell ref="B41:B42"/>
    <mergeCell ref="C41:S42"/>
    <mergeCell ref="B43:B44"/>
    <mergeCell ref="C43:C44"/>
    <mergeCell ref="D43:D44"/>
    <mergeCell ref="E43:E44"/>
    <mergeCell ref="F43:S44"/>
    <mergeCell ref="C38:D38"/>
    <mergeCell ref="F38:G38"/>
    <mergeCell ref="I38:K38"/>
    <mergeCell ref="B10:B35"/>
    <mergeCell ref="G10:G35"/>
    <mergeCell ref="I10:J10"/>
    <mergeCell ref="I11:J11"/>
    <mergeCell ref="I12:J12"/>
    <mergeCell ref="I13:J13"/>
    <mergeCell ref="I14:J14"/>
    <mergeCell ref="I15:J15"/>
    <mergeCell ref="H16:K35"/>
    <mergeCell ref="B8:B9"/>
    <mergeCell ref="C8:D9"/>
    <mergeCell ref="E8:E9"/>
    <mergeCell ref="F8:H9"/>
    <mergeCell ref="I8:K9"/>
    <mergeCell ref="C36:D36"/>
    <mergeCell ref="F36:G36"/>
    <mergeCell ref="H36:K36"/>
    <mergeCell ref="B37:K37"/>
    <mergeCell ref="B1:K1"/>
    <mergeCell ref="B2:K2"/>
    <mergeCell ref="C3:H3"/>
    <mergeCell ref="J3:K3"/>
    <mergeCell ref="C4:K4"/>
    <mergeCell ref="C5:K5"/>
    <mergeCell ref="B6:K6"/>
    <mergeCell ref="B7:D7"/>
    <mergeCell ref="F7:H7"/>
    <mergeCell ref="I7:K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9704BA2C0E667428490307C24C24453" ma:contentTypeVersion="1" ma:contentTypeDescription="Crear nuevo documento." ma:contentTypeScope="" ma:versionID="63becb6cf3bd1d57cb95fdc547d9eafb">
  <xsd:schema xmlns:xsd="http://www.w3.org/2001/XMLSchema" xmlns:xs="http://www.w3.org/2001/XMLSchema" xmlns:p="http://schemas.microsoft.com/office/2006/metadata/properties" xmlns:ns1="http://schemas.microsoft.com/sharepoint/v3" xmlns:ns2="3f76b0c9-ee25-42de-9f39-03b58d9e6478" targetNamespace="http://schemas.microsoft.com/office/2006/metadata/properties" ma:root="true" ma:fieldsID="5169f53a2488b1cc5a09726b2f559808" ns1:_="" ns2:_="">
    <xsd:import namespace="http://schemas.microsoft.com/sharepoint/v3"/>
    <xsd:import namespace="3f76b0c9-ee25-42de-9f39-03b58d9e6478"/>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f76b0c9-ee25-42de-9f39-03b58d9e6478" elementFormDefault="qualified">
    <xsd:import namespace="http://schemas.microsoft.com/office/2006/documentManagement/types"/>
    <xsd:import namespace="http://schemas.microsoft.com/office/infopath/2007/PartnerControls"/>
    <xsd:element name="_dlc_DocId" ma:index="10" nillable="true" ma:displayName="Valor de Id. de documento" ma:description="El valor del identificador de documento asignado a este elemento." ma:internalName="_dlc_DocId" ma:readOnly="true">
      <xsd:simpleType>
        <xsd:restriction base="dms:Text"/>
      </xsd:simpleType>
    </xsd:element>
    <xsd:element name="_dlc_DocIdUrl" ma:index="11"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Identificador persistente" ma:description="Mantener el identificador al agregar."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3f76b0c9-ee25-42de-9f39-03b58d9e6478">TAC5CW72XESH-1988616961-1080</_dlc_DocId>
    <_dlc_DocIdUrl xmlns="3f76b0c9-ee25-42de-9f39-03b58d9e6478">
      <Url>https://slp.gob.mx/finanzas/_layouts/15/DocIdRedir.aspx?ID=TAC5CW72XESH-1988616961-1080</Url>
      <Description>TAC5CW72XESH-1988616961-1080</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E55917-6607-4723-8D9A-673F0AD4C1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f76b0c9-ee25-42de-9f39-03b58d9e64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3AAEE89-3DCD-4BE3-8F57-208A7DD962A9}">
  <ds:schemaRefs>
    <ds:schemaRef ds:uri="http://schemas.microsoft.com/office/2006/metadata/longProperties"/>
  </ds:schemaRefs>
</ds:datastoreItem>
</file>

<file path=customXml/itemProps3.xml><?xml version="1.0" encoding="utf-8"?>
<ds:datastoreItem xmlns:ds="http://schemas.openxmlformats.org/officeDocument/2006/customXml" ds:itemID="{69C85278-CA82-4F92-9B38-24F0269E8D8F}">
  <ds:schemaRefs>
    <ds:schemaRef ds:uri="http://purl.org/dc/elements/1.1/"/>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terms/"/>
    <ds:schemaRef ds:uri="http://schemas.microsoft.com/office/2006/metadata/properties"/>
    <ds:schemaRef ds:uri="3f76b0c9-ee25-42de-9f39-03b58d9e6478"/>
    <ds:schemaRef ds:uri="http://schemas.microsoft.com/sharepoint/v3"/>
    <ds:schemaRef ds:uri="http://www.w3.org/XML/1998/namespace"/>
  </ds:schemaRefs>
</ds:datastoreItem>
</file>

<file path=customXml/itemProps4.xml><?xml version="1.0" encoding="utf-8"?>
<ds:datastoreItem xmlns:ds="http://schemas.openxmlformats.org/officeDocument/2006/customXml" ds:itemID="{8732054D-E4A5-41E9-92CD-786CAF1C3519}">
  <ds:schemaRefs>
    <ds:schemaRef ds:uri="http://schemas.microsoft.com/sharepoint/events"/>
  </ds:schemaRefs>
</ds:datastoreItem>
</file>

<file path=customXml/itemProps5.xml><?xml version="1.0" encoding="utf-8"?>
<ds:datastoreItem xmlns:ds="http://schemas.openxmlformats.org/officeDocument/2006/customXml" ds:itemID="{DE3C4309-2670-48EC-9203-E35CD27921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3</vt:i4>
      </vt:variant>
    </vt:vector>
  </HeadingPairs>
  <TitlesOfParts>
    <vt:vector size="18" baseType="lpstr">
      <vt:lpstr>POA</vt:lpstr>
      <vt:lpstr>Datos del Programa</vt:lpstr>
      <vt:lpstr>ODS</vt:lpstr>
      <vt:lpstr>ADP </vt:lpstr>
      <vt:lpstr>ADO</vt:lpstr>
      <vt:lpstr>MIR</vt:lpstr>
      <vt:lpstr>ficha ténica del indicador</vt:lpstr>
      <vt:lpstr>Componente</vt:lpstr>
      <vt:lpstr>Componente 1.</vt:lpstr>
      <vt:lpstr>Componente 2</vt:lpstr>
      <vt:lpstr>Componente 3</vt:lpstr>
      <vt:lpstr>Componente 4</vt:lpstr>
      <vt:lpstr>ANEXOCAP1000</vt:lpstr>
      <vt:lpstr>ANEXOCAP2000</vt:lpstr>
      <vt:lpstr>ANEXOCAP3000</vt:lpstr>
      <vt:lpstr>ADO!Área_de_impresión</vt:lpstr>
      <vt:lpstr>'ADP '!Área_de_impresión</vt:lpstr>
      <vt:lpstr>ANEXOCAP1000!Área_de_impresión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Cudberto Mario Tenorio</dc:creator>
  <cp:lastModifiedBy>José Victoriano Martínez Guzmán</cp:lastModifiedBy>
  <cp:lastPrinted>2022-09-21T15:09:18Z</cp:lastPrinted>
  <dcterms:created xsi:type="dcterms:W3CDTF">2020-07-30T15:59:07Z</dcterms:created>
  <dcterms:modified xsi:type="dcterms:W3CDTF">2022-10-14T04:26:50Z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2.2.1</vt:lpwstr>
  </property>
  <property fmtid="{D5CDD505-2E9C-101B-9397-08002B2CF9AE}" pid="4" name="ContentTypeId">
    <vt:lpwstr>0x010100F9704BA2C0E667428490307C24C24453</vt:lpwstr>
  </property>
  <property fmtid="{D5CDD505-2E9C-101B-9397-08002B2CF9AE}" pid="5" name="display_urn:schemas-microsoft-com:office:office#Editor">
    <vt:lpwstr>Carlos Pedroza Ocampo</vt:lpwstr>
  </property>
  <property fmtid="{D5CDD505-2E9C-101B-9397-08002B2CF9AE}" pid="6" name="xd_Signature">
    <vt:lpwstr/>
  </property>
  <property fmtid="{D5CDD505-2E9C-101B-9397-08002B2CF9AE}" pid="7" name="Order">
    <vt:lpwstr>21100.0000000000</vt:lpwstr>
  </property>
  <property fmtid="{D5CDD505-2E9C-101B-9397-08002B2CF9AE}" pid="8" name="TemplateUrl">
    <vt:lpwstr/>
  </property>
  <property fmtid="{D5CDD505-2E9C-101B-9397-08002B2CF9AE}" pid="9" name="xd_ProgID">
    <vt:lpwstr/>
  </property>
  <property fmtid="{D5CDD505-2E9C-101B-9397-08002B2CF9AE}" pid="10" name="SharedWithUsers">
    <vt:lpwstr/>
  </property>
  <property fmtid="{D5CDD505-2E9C-101B-9397-08002B2CF9AE}" pid="11" name="display_urn:schemas-microsoft-com:office:office#Author">
    <vt:lpwstr>Carlos Pedroza Ocampo</vt:lpwstr>
  </property>
  <property fmtid="{D5CDD505-2E9C-101B-9397-08002B2CF9AE}" pid="12" name="_SourceUrl">
    <vt:lpwstr/>
  </property>
  <property fmtid="{D5CDD505-2E9C-101B-9397-08002B2CF9AE}" pid="13" name="_SharedFileIndex">
    <vt:lpwstr/>
  </property>
  <property fmtid="{D5CDD505-2E9C-101B-9397-08002B2CF9AE}" pid="14" name="_dlc_DocId">
    <vt:lpwstr>TAC5CW72XESH-1988616961-834</vt:lpwstr>
  </property>
  <property fmtid="{D5CDD505-2E9C-101B-9397-08002B2CF9AE}" pid="15" name="_dlc_DocIdItemGuid">
    <vt:lpwstr>e6bc09a5-7926-473c-b5bc-347f4c38f3b1</vt:lpwstr>
  </property>
  <property fmtid="{D5CDD505-2E9C-101B-9397-08002B2CF9AE}" pid="16" name="_dlc_DocIdUrl">
    <vt:lpwstr>https://slp.gob.mx/finanzas/_layouts/15/DocIdRedir.aspx?ID=TAC5CW72XESH-1988616961-834, TAC5CW72XESH-1988616961-834</vt:lpwstr>
  </property>
</Properties>
</file>