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23\PPE 2023 CEGAIP ENTREGADO\"/>
    </mc:Choice>
  </mc:AlternateContent>
  <bookViews>
    <workbookView xWindow="-120" yWindow="-120" windowWidth="24240" windowHeight="13140" activeTab="1"/>
  </bookViews>
  <sheets>
    <sheet name="2023 FINAL" sheetId="10" r:id="rId1"/>
    <sheet name="ADICIONAL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8" l="1"/>
  <c r="F95" i="8" l="1"/>
  <c r="E98" i="8" l="1"/>
  <c r="E104" i="8" l="1"/>
  <c r="E103" i="8" s="1"/>
  <c r="F103" i="8"/>
  <c r="E101" i="8" l="1"/>
  <c r="F41" i="8" l="1"/>
  <c r="F85" i="8" l="1"/>
  <c r="F41" i="10" l="1"/>
  <c r="F5" i="10"/>
  <c r="F19" i="10"/>
  <c r="F85" i="10" l="1"/>
  <c r="E14" i="10"/>
  <c r="E100" i="8" l="1"/>
  <c r="E99" i="8"/>
  <c r="E97" i="8"/>
  <c r="E96" i="8"/>
  <c r="E93" i="8"/>
  <c r="E92" i="8"/>
  <c r="E91" i="8"/>
  <c r="E90" i="8"/>
  <c r="E89" i="8"/>
  <c r="E88" i="8"/>
  <c r="E87" i="8"/>
  <c r="E86" i="8"/>
  <c r="E84" i="8"/>
  <c r="E83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F19" i="8"/>
  <c r="E17" i="8"/>
  <c r="E16" i="8"/>
  <c r="E15" i="8"/>
  <c r="E14" i="8"/>
  <c r="E13" i="8"/>
  <c r="E12" i="8"/>
  <c r="E11" i="8"/>
  <c r="E10" i="8"/>
  <c r="E9" i="8"/>
  <c r="E8" i="8"/>
  <c r="E7" i="8"/>
  <c r="E6" i="8"/>
  <c r="F5" i="8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3" i="10"/>
  <c r="E12" i="10"/>
  <c r="E11" i="10"/>
  <c r="E10" i="10"/>
  <c r="E9" i="10"/>
  <c r="E8" i="10"/>
  <c r="E7" i="10"/>
  <c r="E6" i="10"/>
  <c r="F106" i="8" l="1"/>
  <c r="E19" i="8"/>
  <c r="E5" i="10"/>
  <c r="E95" i="8"/>
  <c r="E5" i="8"/>
  <c r="E85" i="8"/>
  <c r="E41" i="8"/>
  <c r="E41" i="10"/>
  <c r="E19" i="10"/>
</calcChain>
</file>

<file path=xl/sharedStrings.xml><?xml version="1.0" encoding="utf-8"?>
<sst xmlns="http://schemas.openxmlformats.org/spreadsheetml/2006/main" count="431" uniqueCount="113">
  <si>
    <t xml:space="preserve"> COMISIÓN ESTATAL DE GARANTÍA DE ACCESO A LA INFORMACIÓN PÚBLICA</t>
  </si>
  <si>
    <t>CAPÍTULOS 1000, 2000, 3000, 5000 y 6000</t>
  </si>
  <si>
    <t>CAPÍTULO 1000</t>
  </si>
  <si>
    <t>NATURALEZA</t>
  </si>
  <si>
    <t>SERVICIOS PERSONALES</t>
  </si>
  <si>
    <t>JUSTIFICACIÓN</t>
  </si>
  <si>
    <t>Gasto Corriente</t>
  </si>
  <si>
    <t>Sueldo base al personal permanente</t>
  </si>
  <si>
    <t xml:space="preserve">Honorarios asimilables a salarios </t>
  </si>
  <si>
    <t>Primas por años de servicios efectivos prestados</t>
  </si>
  <si>
    <t>Primas de vacaciones, dominical y gratificacion de fin de año</t>
  </si>
  <si>
    <t>Aportaciones de seguridad social</t>
  </si>
  <si>
    <t>Aportaciones a fondos de vivienda</t>
  </si>
  <si>
    <t>Aportaciones al sistema para el retiro</t>
  </si>
  <si>
    <t>Indemnizciones y Liquidaciones por retiro y haberes caìdos</t>
  </si>
  <si>
    <t>Prestaciones contractuales</t>
  </si>
  <si>
    <t>Otras Prestaciones sociales y ecocòmicas</t>
  </si>
  <si>
    <t>Previsiones</t>
  </si>
  <si>
    <t>Estímulos</t>
  </si>
  <si>
    <t>CAPÍTULO 2000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</si>
  <si>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</si>
  <si>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</si>
  <si>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</si>
  <si>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</si>
  <si>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</si>
  <si>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</si>
  <si>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para el registro e identificación de bienes y personas</t>
  </si>
  <si>
    <t>Productos alimenticios para personas</t>
  </si>
  <si>
    <t>Utensilios para el servicio de alimentación</t>
  </si>
  <si>
    <t>Material eléctrico</t>
  </si>
  <si>
    <t>Materiales, accesorios y suministros médicos</t>
  </si>
  <si>
    <t>Combustibles, lubricantes y aditivos</t>
  </si>
  <si>
    <t>Vestuario y uniformes</t>
  </si>
  <si>
    <t>Prendas de Seguridad y Protecciòn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</si>
  <si>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</si>
  <si>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</si>
  <si>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</si>
  <si>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</si>
  <si>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</si>
  <si>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</si>
  <si>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equipo de defensa y seguridad</t>
  </si>
  <si>
    <t>CAPÍTULO 3000</t>
  </si>
  <si>
    <t>SERVICIOS GENERALES</t>
  </si>
  <si>
    <t>Energía eléctrica</t>
  </si>
  <si>
    <t>Agua</t>
  </si>
  <si>
    <t>Telefonía tradicional</t>
  </si>
  <si>
    <t>Telefonía celular</t>
  </si>
  <si>
    <t xml:space="preserve">Servicios de Telecomunicaciones y Satelitales </t>
  </si>
  <si>
    <t>Servicios de acceso a internet , redes y procesamiento de información</t>
  </si>
  <si>
    <t>Servicios postales y telegráficos</t>
  </si>
  <si>
    <t>Arrendamiento de edificios</t>
  </si>
  <si>
    <t>Servicios legales, de contabilidad, auditoría y relacionados</t>
  </si>
  <si>
    <t>Servicios de consultoría administrativa, procesos, tecnica en tecnologías de la información</t>
  </si>
  <si>
    <t>Servicios de capacitación</t>
  </si>
  <si>
    <t>Servicios de Investigación científica y desarrollo</t>
  </si>
  <si>
    <t>Servicios de apoyo administrativo, fotocopiado e impresión</t>
  </si>
  <si>
    <t xml:space="preserve">  Servicios de protección y seguridad</t>
  </si>
  <si>
    <t>Servicio de vigilancia</t>
  </si>
  <si>
    <t>Servicios Profesionales, cientificos y tecnicos integrales</t>
  </si>
  <si>
    <t>Servicios financieros y bancarios</t>
  </si>
  <si>
    <t>Seguros de responsabilidad patrimonial y fianzas</t>
  </si>
  <si>
    <t>Seguro de bienes patrimoniales</t>
  </si>
  <si>
    <t>Fletes y maniobras</t>
  </si>
  <si>
    <t xml:space="preserve">Conservacion y mantenimiento menor de inmuebles 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</si>
  <si>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</si>
  <si>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</si>
  <si>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herramientas</t>
  </si>
  <si>
    <t>Servicios de limpieza y manejo de desechos</t>
  </si>
  <si>
    <t>Servicios de jardinerìa y fumigaciòn</t>
  </si>
  <si>
    <t>Difusión por radio, televisión y otros medios de mensaje sobre programas y actividades gubernamentales</t>
  </si>
  <si>
    <t>Servicios de creatividad, Preproducciòn y producciòn de publicidad, excepto internet</t>
  </si>
  <si>
    <t>Servicios de revelado de fotografías</t>
  </si>
  <si>
    <t>Pasajes aereos</t>
  </si>
  <si>
    <t>Pasajes terrestres</t>
  </si>
  <si>
    <t>Viáticos en el país</t>
  </si>
  <si>
    <t>Viaticos en eel Extranjero</t>
  </si>
  <si>
    <t>Otros servicios de traslado y hospedaje</t>
  </si>
  <si>
    <t>Congresos y convenciones</t>
  </si>
  <si>
    <t>Exposiciones</t>
  </si>
  <si>
    <t>Gastos de representación</t>
  </si>
  <si>
    <t>Impuestos y derechos</t>
  </si>
  <si>
    <t>Penas, multas, accesorios y actualizaciones</t>
  </si>
  <si>
    <t>Impuesto sobre nóminas y otros</t>
  </si>
  <si>
    <t>Otros servicios generales</t>
  </si>
  <si>
    <t>CAPÍTULO 5000</t>
  </si>
  <si>
    <t>BIENES MUEBLES, INMUEBLES E INTANGIBLES</t>
  </si>
  <si>
    <t>Gasto de Capital</t>
  </si>
  <si>
    <t>Muebles de Oficina y estantería</t>
  </si>
  <si>
    <t>Muebles excepto de oficina y estanteria</t>
  </si>
  <si>
    <t>Equipo de Cómputo y Tecnologías de la Información</t>
  </si>
  <si>
    <t>Otros mobiliarios y equipos de administración</t>
  </si>
  <si>
    <t>Equipos y aparatos audiovisuales</t>
  </si>
  <si>
    <t>Cámaras fotográficas y de video</t>
  </si>
  <si>
    <t>Automòviles y camiones</t>
  </si>
  <si>
    <t>Software</t>
  </si>
  <si>
    <t>CAPÍTULO 6000</t>
  </si>
  <si>
    <t>INVERSIÓN PÚBLICA</t>
  </si>
  <si>
    <t>TOTAL</t>
  </si>
  <si>
    <t>LIC. DAVID ENRIQUE MENCHACA ZUÑIGA</t>
  </si>
  <si>
    <t>COMISIONADO PRESIDENTE</t>
  </si>
  <si>
    <t xml:space="preserve">Gasto de inversión </t>
  </si>
  <si>
    <t>Instalación , reparacion y mantenimiento de equipo de computo y tecnologias de la información</t>
  </si>
  <si>
    <t>Arrendamiento de mobiliario y equipo de administración, educacional y recreativo</t>
  </si>
  <si>
    <t>i) DISTRIBUCIÓN DE PRESUPUESTO POR CAPÍTULO DELGASTO EJERCICIO 2023 (TECHO PRESUPUESTAL)</t>
  </si>
  <si>
    <t>i) DISTRIBUCIÓN DE PRESUPUESTO POR CAPÍTULO DELGASTO EJERCICIO 2023 ADICIONAL</t>
  </si>
  <si>
    <t>Fortalecimiento institucional para el desarrollo de actividades sustantivas (abatimiento al rezago)</t>
  </si>
  <si>
    <t>Adquisición vehícular</t>
  </si>
  <si>
    <t>Desarrollo de Editoriales en tema de Transparencia y Datos Personales</t>
  </si>
  <si>
    <t>Mantenimiento de infraestructura tecnológica SITE-CEGAIP PETS 2023</t>
  </si>
  <si>
    <t>Renovación tecnológica (equipos de cómputo SIGEMI-SICOM-PNT)</t>
  </si>
  <si>
    <t>Seguimiento a Proyectos Nacionales y locales en materia de transparencia</t>
  </si>
  <si>
    <t>Edificio no habitacional (Construcción de un edificio)</t>
  </si>
  <si>
    <t>Sistema Acércate: Programas y Servicios Públicos para ti", Decisión LA/2012/022-727 EU México Social Cohesión Laboratory II (Resultado de Auditoría)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</si>
</sst>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top" wrapText="1" shrinkToFit="1"/>
    </xf>
    <xf numFmtId="0" fontId="2" fillId="2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top" wrapText="1" shrinkToFit="1"/>
    </xf>
    <xf numFmtId="0" fontId="6" fillId="3" borderId="10" xfId="0" applyFont="1" applyFill="1" applyBorder="1" applyAlignment="1">
      <alignment horizontal="center" vertical="top" wrapText="1" shrinkToFit="1"/>
    </xf>
    <xf numFmtId="43" fontId="6" fillId="3" borderId="11" xfId="0" applyNumberFormat="1" applyFont="1" applyFill="1" applyBorder="1" applyAlignment="1">
      <alignment horizontal="center" vertical="top" wrapText="1" shrinkToFit="1"/>
    </xf>
    <xf numFmtId="0" fontId="6" fillId="3" borderId="12" xfId="0" applyFont="1" applyFill="1" applyBorder="1" applyAlignment="1">
      <alignment horizontal="center" vertical="top" wrapText="1" shrinkToFit="1"/>
    </xf>
    <xf numFmtId="0" fontId="7" fillId="0" borderId="13" xfId="0" applyFont="1" applyBorder="1" applyAlignment="1">
      <alignment horizontal="center" vertical="center"/>
    </xf>
    <xf numFmtId="43" fontId="7" fillId="0" borderId="14" xfId="1" applyFont="1" applyFill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/>
    </xf>
    <xf numFmtId="43" fontId="7" fillId="0" borderId="15" xfId="1" applyFont="1" applyFill="1" applyBorder="1" applyAlignment="1">
      <alignment horizontal="right" vertical="center" wrapText="1" shrinkToFit="1"/>
    </xf>
    <xf numFmtId="43" fontId="7" fillId="0" borderId="14" xfId="1" applyFont="1" applyFill="1" applyBorder="1" applyAlignment="1">
      <alignment horizontal="right" vertical="center" wrapText="1" shrinkToFit="1"/>
    </xf>
    <xf numFmtId="43" fontId="7" fillId="0" borderId="16" xfId="1" applyFont="1" applyFill="1" applyBorder="1" applyAlignment="1">
      <alignment horizontal="right" vertical="center" wrapText="1" shrinkToFit="1"/>
    </xf>
    <xf numFmtId="0" fontId="7" fillId="0" borderId="13" xfId="0" quotePrefix="1" applyFont="1" applyBorder="1" applyAlignment="1">
      <alignment horizontal="center" vertical="center"/>
    </xf>
    <xf numFmtId="43" fontId="2" fillId="0" borderId="0" xfId="1" applyFont="1" applyFill="1"/>
    <xf numFmtId="0" fontId="8" fillId="0" borderId="0" xfId="0" applyFont="1"/>
    <xf numFmtId="0" fontId="5" fillId="3" borderId="9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left" vertical="center" wrapText="1" shrinkToFit="1"/>
    </xf>
    <xf numFmtId="43" fontId="5" fillId="3" borderId="11" xfId="0" applyNumberFormat="1" applyFont="1" applyFill="1" applyBorder="1" applyAlignment="1">
      <alignment horizontal="right" vertical="center" wrapText="1" shrinkToFit="1"/>
    </xf>
    <xf numFmtId="0" fontId="5" fillId="3" borderId="12" xfId="0" applyFont="1" applyFill="1" applyBorder="1" applyAlignment="1">
      <alignment horizontal="right" vertical="center" wrapText="1" shrinkToFit="1"/>
    </xf>
    <xf numFmtId="0" fontId="7" fillId="0" borderId="13" xfId="0" quotePrefix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1" applyFont="1" applyFill="1" applyBorder="1" applyAlignment="1">
      <alignment horizontal="right" vertical="center" wrapText="1" shrinkToFit="1"/>
    </xf>
    <xf numFmtId="43" fontId="7" fillId="0" borderId="5" xfId="1" applyFont="1" applyFill="1" applyBorder="1" applyAlignment="1">
      <alignment horizontal="right" vertical="center" wrapText="1" shrinkToFit="1"/>
    </xf>
    <xf numFmtId="0" fontId="7" fillId="0" borderId="4" xfId="0" quotePrefix="1" applyFont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43" fontId="7" fillId="0" borderId="17" xfId="1" applyFont="1" applyFill="1" applyBorder="1" applyAlignment="1">
      <alignment horizontal="right" vertical="center" wrapText="1" shrinkToFit="1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9" fillId="0" borderId="0" xfId="2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left" vertical="center" wrapText="1" shrinkToFit="1"/>
    </xf>
    <xf numFmtId="43" fontId="6" fillId="3" borderId="10" xfId="0" applyNumberFormat="1" applyFont="1" applyFill="1" applyBorder="1" applyAlignment="1">
      <alignment horizontal="right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43" fontId="2" fillId="0" borderId="14" xfId="1" applyFont="1" applyFill="1" applyBorder="1"/>
    <xf numFmtId="43" fontId="2" fillId="0" borderId="14" xfId="1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20" xfId="0" applyFont="1" applyBorder="1"/>
    <xf numFmtId="165" fontId="2" fillId="0" borderId="0" xfId="0" applyNumberFormat="1" applyFont="1"/>
    <xf numFmtId="0" fontId="2" fillId="0" borderId="13" xfId="0" applyFont="1" applyBorder="1"/>
    <xf numFmtId="43" fontId="2" fillId="0" borderId="0" xfId="0" applyNumberFormat="1" applyFont="1"/>
    <xf numFmtId="43" fontId="2" fillId="0" borderId="16" xfId="1" applyFont="1" applyFill="1" applyBorder="1"/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0" xfId="0" applyFont="1" applyFill="1"/>
    <xf numFmtId="0" fontId="7" fillId="0" borderId="13" xfId="0" quotePrefix="1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2" fillId="0" borderId="22" xfId="0" applyFont="1" applyFill="1" applyBorder="1"/>
    <xf numFmtId="43" fontId="2" fillId="0" borderId="22" xfId="1" applyFont="1" applyFill="1" applyBorder="1"/>
    <xf numFmtId="43" fontId="5" fillId="3" borderId="10" xfId="0" applyNumberFormat="1" applyFont="1" applyFill="1" applyBorder="1" applyAlignment="1">
      <alignment horizontal="right" vertical="center" wrapText="1" shrinkToFit="1"/>
    </xf>
    <xf numFmtId="43" fontId="2" fillId="0" borderId="14" xfId="0" applyNumberFormat="1" applyFont="1" applyBorder="1"/>
    <xf numFmtId="43" fontId="8" fillId="0" borderId="0" xfId="0" applyNumberFormat="1" applyFont="1"/>
    <xf numFmtId="0" fontId="2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vertical="top" wrapText="1" shrinkToFit="1"/>
    </xf>
    <xf numFmtId="0" fontId="4" fillId="2" borderId="5" xfId="0" applyFont="1" applyFill="1" applyBorder="1" applyAlignment="1"/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3" fontId="7" fillId="0" borderId="16" xfId="1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/>
    </xf>
    <xf numFmtId="165" fontId="2" fillId="0" borderId="0" xfId="0" applyNumberFormat="1" applyFont="1" applyFill="1"/>
    <xf numFmtId="43" fontId="11" fillId="0" borderId="19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43" fontId="7" fillId="0" borderId="22" xfId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top" wrapText="1" shrinkToFit="1"/>
    </xf>
    <xf numFmtId="43" fontId="6" fillId="3" borderId="24" xfId="0" applyNumberFormat="1" applyFont="1" applyFill="1" applyBorder="1" applyAlignment="1">
      <alignment horizontal="center" vertical="top" wrapText="1" shrinkToFit="1"/>
    </xf>
    <xf numFmtId="0" fontId="2" fillId="0" borderId="5" xfId="0" applyFont="1" applyBorder="1"/>
    <xf numFmtId="43" fontId="5" fillId="3" borderId="24" xfId="0" applyNumberFormat="1" applyFont="1" applyFill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left" vertical="center" wrapText="1"/>
    </xf>
    <xf numFmtId="43" fontId="5" fillId="3" borderId="12" xfId="0" applyNumberFormat="1" applyFont="1" applyFill="1" applyBorder="1" applyAlignment="1">
      <alignment horizontal="right" vertical="center" wrapText="1" shrinkToFit="1"/>
    </xf>
    <xf numFmtId="43" fontId="2" fillId="0" borderId="16" xfId="1" applyFont="1" applyBorder="1"/>
    <xf numFmtId="43" fontId="2" fillId="0" borderId="16" xfId="0" applyNumberFormat="1" applyFont="1" applyBorder="1"/>
    <xf numFmtId="0" fontId="10" fillId="0" borderId="0" xfId="0" applyFont="1" applyBorder="1" applyAlignment="1">
      <alignment vertical="center" wrapText="1"/>
    </xf>
    <xf numFmtId="164" fontId="9" fillId="0" borderId="5" xfId="2" applyNumberFormat="1" applyFont="1" applyFill="1" applyBorder="1" applyAlignment="1">
      <alignment vertical="center"/>
    </xf>
    <xf numFmtId="43" fontId="6" fillId="3" borderId="12" xfId="0" applyNumberFormat="1" applyFont="1" applyFill="1" applyBorder="1" applyAlignment="1">
      <alignment horizontal="right" vertical="center" wrapText="1" shrinkToFit="1"/>
    </xf>
    <xf numFmtId="43" fontId="2" fillId="0" borderId="5" xfId="1" applyFont="1" applyFill="1" applyBorder="1"/>
    <xf numFmtId="43" fontId="2" fillId="0" borderId="25" xfId="1" applyFont="1" applyFill="1" applyBorder="1"/>
    <xf numFmtId="43" fontId="11" fillId="0" borderId="20" xfId="1" applyFont="1" applyBorder="1"/>
    <xf numFmtId="0" fontId="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center" vertical="top" wrapText="1" shrinkToFit="1"/>
    </xf>
    <xf numFmtId="0" fontId="11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 shrinkToFit="1"/>
    </xf>
    <xf numFmtId="0" fontId="11" fillId="2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5"/>
  <sheetViews>
    <sheetView topLeftCell="A67" workbookViewId="0">
      <selection activeCell="C93" sqref="C93:E93"/>
    </sheetView>
  </sheetViews>
  <sheetFormatPr baseColWidth="10" defaultRowHeight="11.25" x14ac:dyDescent="0.2"/>
  <cols>
    <col min="1" max="1" width="11.42578125" style="1"/>
    <col min="2" max="2" width="22.7109375" style="64" customWidth="1"/>
    <col min="3" max="3" width="15.42578125" style="1" customWidth="1"/>
    <col min="4" max="4" width="53.7109375" style="1" customWidth="1"/>
    <col min="5" max="5" width="15.28515625" style="1" customWidth="1"/>
    <col min="6" max="6" width="19.85546875" style="1" customWidth="1"/>
    <col min="7" max="7" width="21" style="1" customWidth="1"/>
    <col min="8" max="8" width="12" style="1" bestFit="1" customWidth="1"/>
    <col min="9" max="16384" width="11.42578125" style="1"/>
  </cols>
  <sheetData>
    <row r="1" spans="2:8" ht="25.5" customHeight="1" x14ac:dyDescent="0.2">
      <c r="B1" s="97" t="s">
        <v>0</v>
      </c>
      <c r="C1" s="98"/>
      <c r="D1" s="98"/>
      <c r="E1" s="98"/>
      <c r="F1" s="98"/>
      <c r="G1" s="66"/>
    </row>
    <row r="2" spans="2:8" ht="6.75" customHeight="1" x14ac:dyDescent="0.2">
      <c r="B2" s="2"/>
      <c r="C2" s="3"/>
      <c r="D2" s="3"/>
      <c r="E2" s="3"/>
      <c r="F2" s="3"/>
      <c r="G2" s="4"/>
    </row>
    <row r="3" spans="2:8" ht="49.5" customHeight="1" thickBot="1" x14ac:dyDescent="0.3">
      <c r="B3" s="99" t="s">
        <v>103</v>
      </c>
      <c r="C3" s="100"/>
      <c r="D3" s="100"/>
      <c r="E3" s="100"/>
      <c r="F3" s="100"/>
      <c r="G3" s="67"/>
    </row>
    <row r="4" spans="2:8" ht="15.75" customHeight="1" thickTop="1" thickBot="1" x14ac:dyDescent="0.25">
      <c r="B4" s="5"/>
      <c r="C4" s="68" t="s">
        <v>1</v>
      </c>
      <c r="D4" s="69"/>
      <c r="E4" s="69"/>
      <c r="F4" s="69"/>
      <c r="G4" s="70"/>
    </row>
    <row r="5" spans="2:8" ht="15.75" customHeight="1" thickTop="1" thickBot="1" x14ac:dyDescent="0.25">
      <c r="B5" s="6" t="s">
        <v>2</v>
      </c>
      <c r="C5" s="7" t="s">
        <v>3</v>
      </c>
      <c r="D5" s="7" t="s">
        <v>4</v>
      </c>
      <c r="E5" s="8">
        <f>SUM(E6:E17)</f>
        <v>2140661.0983333332</v>
      </c>
      <c r="F5" s="8">
        <f>SUM(F6:F17)</f>
        <v>25687933.179999996</v>
      </c>
      <c r="G5" s="9" t="s">
        <v>5</v>
      </c>
      <c r="H5" s="50"/>
    </row>
    <row r="6" spans="2:8" ht="15.75" customHeight="1" thickTop="1" x14ac:dyDescent="0.2">
      <c r="B6" s="10">
        <v>1130</v>
      </c>
      <c r="C6" s="11" t="s">
        <v>6</v>
      </c>
      <c r="D6" s="12" t="s">
        <v>7</v>
      </c>
      <c r="E6" s="13">
        <f>+F6/12</f>
        <v>1186982.3558333332</v>
      </c>
      <c r="F6" s="14">
        <v>14243788.27</v>
      </c>
      <c r="G6" s="15" t="s">
        <v>6</v>
      </c>
    </row>
    <row r="7" spans="2:8" s="54" customFormat="1" x14ac:dyDescent="0.2">
      <c r="B7" s="52">
        <v>1210</v>
      </c>
      <c r="C7" s="11" t="s">
        <v>6</v>
      </c>
      <c r="D7" s="53" t="s">
        <v>8</v>
      </c>
      <c r="E7" s="13">
        <f>+F7/12</f>
        <v>0</v>
      </c>
      <c r="F7" s="14">
        <v>0</v>
      </c>
      <c r="G7" s="15" t="s">
        <v>6</v>
      </c>
    </row>
    <row r="8" spans="2:8" s="54" customFormat="1" x14ac:dyDescent="0.2">
      <c r="B8" s="52">
        <v>1310</v>
      </c>
      <c r="C8" s="11" t="s">
        <v>6</v>
      </c>
      <c r="D8" s="53" t="s">
        <v>9</v>
      </c>
      <c r="E8" s="13">
        <f t="shared" ref="E8:E17" si="0">+F8/12</f>
        <v>0</v>
      </c>
      <c r="F8" s="14">
        <v>0</v>
      </c>
      <c r="G8" s="15" t="s">
        <v>6</v>
      </c>
    </row>
    <row r="9" spans="2:8" s="54" customFormat="1" ht="17.25" customHeight="1" x14ac:dyDescent="0.2">
      <c r="B9" s="55">
        <v>1320</v>
      </c>
      <c r="C9" s="11" t="s">
        <v>6</v>
      </c>
      <c r="D9" s="53" t="s">
        <v>10</v>
      </c>
      <c r="E9" s="13">
        <f t="shared" si="0"/>
        <v>359391.87999999995</v>
      </c>
      <c r="F9" s="14">
        <v>4312702.5599999996</v>
      </c>
      <c r="G9" s="15" t="s">
        <v>6</v>
      </c>
    </row>
    <row r="10" spans="2:8" s="54" customFormat="1" ht="17.25" customHeight="1" x14ac:dyDescent="0.2">
      <c r="B10" s="55">
        <v>1410</v>
      </c>
      <c r="C10" s="11" t="s">
        <v>6</v>
      </c>
      <c r="D10" s="53" t="s">
        <v>11</v>
      </c>
      <c r="E10" s="13">
        <f t="shared" si="0"/>
        <v>128811.56</v>
      </c>
      <c r="F10" s="14">
        <v>1545738.72</v>
      </c>
      <c r="G10" s="15" t="s">
        <v>6</v>
      </c>
    </row>
    <row r="11" spans="2:8" s="54" customFormat="1" ht="17.25" customHeight="1" x14ac:dyDescent="0.2">
      <c r="B11" s="55">
        <v>1420</v>
      </c>
      <c r="C11" s="11" t="s">
        <v>6</v>
      </c>
      <c r="D11" s="53" t="s">
        <v>12</v>
      </c>
      <c r="E11" s="13">
        <f t="shared" si="0"/>
        <v>80511.289999999994</v>
      </c>
      <c r="F11" s="14">
        <v>966135.48</v>
      </c>
      <c r="G11" s="15" t="s">
        <v>6</v>
      </c>
    </row>
    <row r="12" spans="2:8" s="54" customFormat="1" ht="17.25" customHeight="1" x14ac:dyDescent="0.2">
      <c r="B12" s="55">
        <v>1430</v>
      </c>
      <c r="C12" s="11" t="s">
        <v>6</v>
      </c>
      <c r="D12" s="53" t="s">
        <v>13</v>
      </c>
      <c r="E12" s="13">
        <f t="shared" si="0"/>
        <v>101041.65999999999</v>
      </c>
      <c r="F12" s="14">
        <v>1212499.92</v>
      </c>
      <c r="G12" s="15" t="s">
        <v>6</v>
      </c>
    </row>
    <row r="13" spans="2:8" s="54" customFormat="1" ht="17.25" customHeight="1" x14ac:dyDescent="0.2">
      <c r="B13" s="55">
        <v>1520</v>
      </c>
      <c r="C13" s="11" t="s">
        <v>6</v>
      </c>
      <c r="D13" s="53" t="s">
        <v>14</v>
      </c>
      <c r="E13" s="13">
        <f t="shared" si="0"/>
        <v>0</v>
      </c>
      <c r="F13" s="17">
        <v>0</v>
      </c>
      <c r="G13" s="15" t="s">
        <v>6</v>
      </c>
    </row>
    <row r="14" spans="2:8" s="54" customFormat="1" ht="17.25" customHeight="1" x14ac:dyDescent="0.2">
      <c r="B14" s="55">
        <v>1540</v>
      </c>
      <c r="C14" s="11" t="s">
        <v>6</v>
      </c>
      <c r="D14" s="53" t="s">
        <v>15</v>
      </c>
      <c r="E14" s="13">
        <f>+F14/12</f>
        <v>191330</v>
      </c>
      <c r="F14" s="14">
        <v>2295960</v>
      </c>
      <c r="G14" s="15" t="s">
        <v>6</v>
      </c>
    </row>
    <row r="15" spans="2:8" s="54" customFormat="1" ht="17.25" customHeight="1" x14ac:dyDescent="0.2">
      <c r="B15" s="55">
        <v>1590</v>
      </c>
      <c r="C15" s="11" t="s">
        <v>6</v>
      </c>
      <c r="D15" s="53" t="s">
        <v>16</v>
      </c>
      <c r="E15" s="13">
        <f t="shared" si="0"/>
        <v>0</v>
      </c>
      <c r="F15" s="14">
        <v>0</v>
      </c>
      <c r="G15" s="15" t="s">
        <v>6</v>
      </c>
    </row>
    <row r="16" spans="2:8" s="54" customFormat="1" ht="17.25" customHeight="1" x14ac:dyDescent="0.2">
      <c r="B16" s="55">
        <v>1610</v>
      </c>
      <c r="C16" s="11" t="s">
        <v>6</v>
      </c>
      <c r="D16" s="53" t="s">
        <v>17</v>
      </c>
      <c r="E16" s="13">
        <f t="shared" si="0"/>
        <v>62349.352500000001</v>
      </c>
      <c r="F16" s="14">
        <v>748192.23</v>
      </c>
      <c r="G16" s="15" t="s">
        <v>6</v>
      </c>
    </row>
    <row r="17" spans="2:7" s="54" customFormat="1" ht="16.5" customHeight="1" x14ac:dyDescent="0.2">
      <c r="B17" s="55">
        <v>1710</v>
      </c>
      <c r="C17" s="11" t="s">
        <v>6</v>
      </c>
      <c r="D17" s="53" t="s">
        <v>18</v>
      </c>
      <c r="E17" s="13">
        <f t="shared" si="0"/>
        <v>30243</v>
      </c>
      <c r="F17" s="14">
        <v>362916</v>
      </c>
      <c r="G17" s="15" t="s">
        <v>6</v>
      </c>
    </row>
    <row r="18" spans="2:7" ht="17.25" customHeight="1" thickBot="1" x14ac:dyDescent="0.25">
      <c r="B18" s="16"/>
      <c r="C18" s="11"/>
    </row>
    <row r="19" spans="2:7" s="18" customFormat="1" ht="17.25" customHeight="1" thickTop="1" thickBot="1" x14ac:dyDescent="0.25">
      <c r="B19" s="19" t="s">
        <v>19</v>
      </c>
      <c r="C19" s="20" t="s">
        <v>3</v>
      </c>
      <c r="D19" s="20" t="s">
        <v>20</v>
      </c>
      <c r="E19" s="21">
        <f>SUM(E20:E37)</f>
        <v>31233.445</v>
      </c>
      <c r="F19" s="21">
        <f>SUM(F20:F39)</f>
        <v>378846.47</v>
      </c>
      <c r="G19" s="22" t="s">
        <v>5</v>
      </c>
    </row>
    <row r="20" spans="2:7" ht="17.25" customHeight="1" thickTop="1" x14ac:dyDescent="0.2">
      <c r="B20" s="16">
        <v>2110</v>
      </c>
      <c r="C20" s="11" t="s">
        <v>6</v>
      </c>
      <c r="D20" s="12" t="s">
        <v>21</v>
      </c>
      <c r="E20" s="13">
        <f>+F20/12</f>
        <v>9431.8483333333334</v>
      </c>
      <c r="F20" s="14">
        <v>113182.18</v>
      </c>
      <c r="G20" s="15" t="s">
        <v>6</v>
      </c>
    </row>
    <row r="21" spans="2:7" ht="17.25" customHeight="1" x14ac:dyDescent="0.2">
      <c r="B21" s="16">
        <v>2120</v>
      </c>
      <c r="C21" s="11" t="s">
        <v>6</v>
      </c>
      <c r="D21" s="12" t="s">
        <v>22</v>
      </c>
      <c r="E21" s="13">
        <f t="shared" ref="E21:E39" si="1">+F21/12</f>
        <v>54.155000000000001</v>
      </c>
      <c r="F21" s="14">
        <v>649.86</v>
      </c>
      <c r="G21" s="15" t="s">
        <v>6</v>
      </c>
    </row>
    <row r="22" spans="2:7" ht="21.75" customHeight="1" x14ac:dyDescent="0.2">
      <c r="B22" s="23">
        <v>2140</v>
      </c>
      <c r="C22" s="11" t="s">
        <v>6</v>
      </c>
      <c r="D22" s="24" t="s">
        <v>23</v>
      </c>
      <c r="E22" s="13">
        <f t="shared" si="1"/>
        <v>92.928333333333342</v>
      </c>
      <c r="F22" s="14">
        <v>1115.1400000000001</v>
      </c>
      <c r="G22" s="15" t="s">
        <v>6</v>
      </c>
    </row>
    <row r="23" spans="2:7" ht="17.25" customHeight="1" x14ac:dyDescent="0.2">
      <c r="B23" s="16">
        <v>2150</v>
      </c>
      <c r="C23" s="11" t="s">
        <v>6</v>
      </c>
      <c r="D23" s="12" t="s">
        <v>24</v>
      </c>
      <c r="E23" s="13">
        <f t="shared" si="1"/>
        <v>10962.999166666666</v>
      </c>
      <c r="F23" s="14">
        <v>131555.99</v>
      </c>
      <c r="G23" s="15" t="s">
        <v>6</v>
      </c>
    </row>
    <row r="24" spans="2:7" ht="17.25" customHeight="1" x14ac:dyDescent="0.2">
      <c r="B24" s="16">
        <v>2160</v>
      </c>
      <c r="C24" s="11" t="s">
        <v>6</v>
      </c>
      <c r="D24" s="12" t="s">
        <v>25</v>
      </c>
      <c r="E24" s="13">
        <f t="shared" si="1"/>
        <v>1685.4208333333333</v>
      </c>
      <c r="F24" s="14">
        <v>20225.05</v>
      </c>
      <c r="G24" s="15" t="s">
        <v>6</v>
      </c>
    </row>
    <row r="25" spans="2:7" ht="17.25" customHeight="1" x14ac:dyDescent="0.2">
      <c r="B25" s="16">
        <v>2180</v>
      </c>
      <c r="C25" s="11" t="s">
        <v>6</v>
      </c>
      <c r="D25" s="12" t="s">
        <v>26</v>
      </c>
      <c r="E25" s="13">
        <f t="shared" si="1"/>
        <v>0</v>
      </c>
      <c r="F25" s="14">
        <v>0</v>
      </c>
      <c r="G25" s="15"/>
    </row>
    <row r="26" spans="2:7" ht="17.25" customHeight="1" x14ac:dyDescent="0.2">
      <c r="B26" s="16">
        <v>2210</v>
      </c>
      <c r="C26" s="11" t="s">
        <v>6</v>
      </c>
      <c r="D26" s="12" t="s">
        <v>27</v>
      </c>
      <c r="E26" s="13">
        <f t="shared" si="1"/>
        <v>1420.7</v>
      </c>
      <c r="F26" s="14">
        <v>17048.400000000001</v>
      </c>
      <c r="G26" s="15" t="s">
        <v>6</v>
      </c>
    </row>
    <row r="27" spans="2:7" ht="17.25" customHeight="1" x14ac:dyDescent="0.2">
      <c r="B27" s="16">
        <v>2230</v>
      </c>
      <c r="C27" s="11" t="s">
        <v>6</v>
      </c>
      <c r="D27" s="12" t="s">
        <v>28</v>
      </c>
      <c r="E27" s="13">
        <f t="shared" si="1"/>
        <v>0</v>
      </c>
      <c r="F27" s="14">
        <v>0</v>
      </c>
      <c r="G27" s="15"/>
    </row>
    <row r="28" spans="2:7" ht="17.25" customHeight="1" x14ac:dyDescent="0.2">
      <c r="B28" s="16">
        <v>2460</v>
      </c>
      <c r="C28" s="11" t="s">
        <v>6</v>
      </c>
      <c r="D28" s="12" t="s">
        <v>29</v>
      </c>
      <c r="E28" s="13">
        <f t="shared" si="1"/>
        <v>111.98333333333333</v>
      </c>
      <c r="F28" s="14">
        <v>1343.8</v>
      </c>
      <c r="G28" s="15" t="s">
        <v>6</v>
      </c>
    </row>
    <row r="29" spans="2:7" ht="17.25" customHeight="1" x14ac:dyDescent="0.2">
      <c r="B29" s="16">
        <v>2540</v>
      </c>
      <c r="C29" s="11" t="s">
        <v>6</v>
      </c>
      <c r="D29" s="12" t="s">
        <v>30</v>
      </c>
      <c r="E29" s="13">
        <f t="shared" si="1"/>
        <v>0</v>
      </c>
      <c r="F29" s="14">
        <v>0</v>
      </c>
      <c r="G29" s="15"/>
    </row>
    <row r="30" spans="2:7" ht="17.25" customHeight="1" x14ac:dyDescent="0.2">
      <c r="B30" s="16">
        <v>2610</v>
      </c>
      <c r="C30" s="11" t="s">
        <v>6</v>
      </c>
      <c r="D30" s="12" t="s">
        <v>31</v>
      </c>
      <c r="E30" s="13">
        <f t="shared" si="1"/>
        <v>5833.333333333333</v>
      </c>
      <c r="F30" s="14">
        <v>70000</v>
      </c>
      <c r="G30" s="15" t="s">
        <v>6</v>
      </c>
    </row>
    <row r="31" spans="2:7" ht="17.25" customHeight="1" x14ac:dyDescent="0.2">
      <c r="B31" s="16">
        <v>2710</v>
      </c>
      <c r="C31" s="11" t="s">
        <v>6</v>
      </c>
      <c r="D31" s="12" t="s">
        <v>32</v>
      </c>
      <c r="E31" s="13">
        <f t="shared" si="1"/>
        <v>0</v>
      </c>
      <c r="F31" s="14">
        <v>0</v>
      </c>
      <c r="G31" s="15"/>
    </row>
    <row r="32" spans="2:7" ht="17.25" customHeight="1" x14ac:dyDescent="0.2">
      <c r="B32" s="16">
        <v>2720</v>
      </c>
      <c r="C32" s="11" t="s">
        <v>6</v>
      </c>
      <c r="D32" s="12" t="s">
        <v>33</v>
      </c>
      <c r="E32" s="13">
        <f t="shared" si="1"/>
        <v>0</v>
      </c>
      <c r="F32" s="14">
        <v>0</v>
      </c>
      <c r="G32" s="15" t="s">
        <v>6</v>
      </c>
    </row>
    <row r="33" spans="2:10" ht="17.25" customHeight="1" x14ac:dyDescent="0.2">
      <c r="B33" s="16">
        <v>2740</v>
      </c>
      <c r="C33" s="11" t="s">
        <v>6</v>
      </c>
      <c r="D33" s="12" t="s">
        <v>34</v>
      </c>
      <c r="E33" s="13">
        <f t="shared" si="1"/>
        <v>0</v>
      </c>
      <c r="F33" s="14">
        <v>0</v>
      </c>
      <c r="G33" s="15" t="s">
        <v>6</v>
      </c>
    </row>
    <row r="34" spans="2:10" ht="17.25" customHeight="1" x14ac:dyDescent="0.2">
      <c r="B34" s="16">
        <v>2910</v>
      </c>
      <c r="C34" s="11" t="s">
        <v>6</v>
      </c>
      <c r="D34" s="12" t="s">
        <v>35</v>
      </c>
      <c r="E34" s="13">
        <f t="shared" si="1"/>
        <v>0</v>
      </c>
      <c r="F34" s="14"/>
      <c r="G34" s="15" t="s">
        <v>6</v>
      </c>
    </row>
    <row r="35" spans="2:10" ht="17.25" customHeight="1" x14ac:dyDescent="0.2">
      <c r="B35" s="23">
        <v>2920</v>
      </c>
      <c r="C35" s="11" t="s">
        <v>6</v>
      </c>
      <c r="D35" s="24" t="s">
        <v>36</v>
      </c>
      <c r="E35" s="13">
        <f t="shared" si="1"/>
        <v>0</v>
      </c>
      <c r="F35" s="14">
        <v>0</v>
      </c>
      <c r="G35" s="15"/>
    </row>
    <row r="36" spans="2:10" ht="17.25" customHeight="1" x14ac:dyDescent="0.2">
      <c r="B36" s="23">
        <v>2930</v>
      </c>
      <c r="C36" s="11" t="s">
        <v>6</v>
      </c>
      <c r="D36" s="24" t="s">
        <v>37</v>
      </c>
      <c r="E36" s="13">
        <f t="shared" si="1"/>
        <v>82.308333333333337</v>
      </c>
      <c r="F36" s="14">
        <v>987.7</v>
      </c>
      <c r="G36" s="15"/>
    </row>
    <row r="37" spans="2:10" ht="34.5" customHeight="1" x14ac:dyDescent="0.2">
      <c r="B37" s="23">
        <v>2940</v>
      </c>
      <c r="C37" s="11" t="s">
        <v>6</v>
      </c>
      <c r="D37" s="24" t="s">
        <v>38</v>
      </c>
      <c r="E37" s="13">
        <f t="shared" si="1"/>
        <v>1557.7683333333334</v>
      </c>
      <c r="F37" s="14">
        <v>18693.22</v>
      </c>
      <c r="G37" s="15" t="s">
        <v>6</v>
      </c>
    </row>
    <row r="38" spans="2:10" ht="34.5" customHeight="1" x14ac:dyDescent="0.2">
      <c r="B38" s="23">
        <v>2960</v>
      </c>
      <c r="C38" s="11" t="s">
        <v>6</v>
      </c>
      <c r="D38" s="24" t="s">
        <v>39</v>
      </c>
      <c r="E38" s="13">
        <f t="shared" si="1"/>
        <v>337.09416666666669</v>
      </c>
      <c r="F38" s="14">
        <v>4045.13</v>
      </c>
      <c r="G38" s="14"/>
    </row>
    <row r="39" spans="2:10" ht="34.5" customHeight="1" x14ac:dyDescent="0.2">
      <c r="B39" s="23">
        <v>2970</v>
      </c>
      <c r="C39" s="11" t="s">
        <v>6</v>
      </c>
      <c r="D39" s="24" t="s">
        <v>40</v>
      </c>
      <c r="E39" s="13">
        <f t="shared" si="1"/>
        <v>0</v>
      </c>
      <c r="F39" s="14">
        <v>0</v>
      </c>
      <c r="G39" s="14"/>
    </row>
    <row r="40" spans="2:10" ht="30.75" customHeight="1" thickBot="1" x14ac:dyDescent="0.25">
      <c r="B40" s="27"/>
      <c r="C40" s="28"/>
      <c r="D40" s="29"/>
      <c r="E40" s="25"/>
      <c r="F40" s="25">
        <v>0</v>
      </c>
      <c r="G40" s="26"/>
    </row>
    <row r="41" spans="2:10" s="18" customFormat="1" ht="17.25" customHeight="1" thickTop="1" thickBot="1" x14ac:dyDescent="0.25">
      <c r="B41" s="19" t="s">
        <v>41</v>
      </c>
      <c r="C41" s="20" t="s">
        <v>3</v>
      </c>
      <c r="D41" s="20" t="s">
        <v>42</v>
      </c>
      <c r="E41" s="21">
        <f>SUM(E42:E84)</f>
        <v>327768.36249999999</v>
      </c>
      <c r="F41" s="59">
        <f>SUM(F42:F84)</f>
        <v>3933220.35</v>
      </c>
      <c r="G41" s="22" t="s">
        <v>5</v>
      </c>
      <c r="H41" s="61"/>
      <c r="I41" s="61"/>
      <c r="J41" s="61"/>
    </row>
    <row r="42" spans="2:10" ht="17.25" customHeight="1" thickTop="1" x14ac:dyDescent="0.2">
      <c r="B42" s="16">
        <v>3110</v>
      </c>
      <c r="C42" s="11" t="s">
        <v>6</v>
      </c>
      <c r="D42" s="12" t="s">
        <v>43</v>
      </c>
      <c r="E42" s="30">
        <f>+F42/12</f>
        <v>11481.566666666666</v>
      </c>
      <c r="F42" s="44">
        <v>137778.79999999999</v>
      </c>
      <c r="G42" s="15" t="s">
        <v>6</v>
      </c>
      <c r="J42" s="50"/>
    </row>
    <row r="43" spans="2:10" ht="17.25" customHeight="1" x14ac:dyDescent="0.2">
      <c r="B43" s="16">
        <v>3130</v>
      </c>
      <c r="C43" s="11" t="s">
        <v>6</v>
      </c>
      <c r="D43" s="12" t="s">
        <v>44</v>
      </c>
      <c r="E43" s="30">
        <f t="shared" ref="E43:E84" si="2">+F43/12</f>
        <v>304.25749999999999</v>
      </c>
      <c r="F43" s="44">
        <v>3651.09</v>
      </c>
      <c r="G43" s="15" t="s">
        <v>6</v>
      </c>
    </row>
    <row r="44" spans="2:10" ht="17.25" customHeight="1" x14ac:dyDescent="0.2">
      <c r="B44" s="16">
        <v>3140</v>
      </c>
      <c r="C44" s="11" t="s">
        <v>6</v>
      </c>
      <c r="D44" s="12" t="s">
        <v>45</v>
      </c>
      <c r="E44" s="30">
        <f t="shared" si="2"/>
        <v>4492.1191666666664</v>
      </c>
      <c r="F44" s="44">
        <v>53905.43</v>
      </c>
      <c r="G44" s="15" t="s">
        <v>6</v>
      </c>
    </row>
    <row r="45" spans="2:10" ht="17.25" customHeight="1" x14ac:dyDescent="0.2">
      <c r="B45" s="16">
        <v>3150</v>
      </c>
      <c r="C45" s="11" t="s">
        <v>6</v>
      </c>
      <c r="D45" s="12" t="s">
        <v>46</v>
      </c>
      <c r="E45" s="30">
        <f t="shared" si="2"/>
        <v>0</v>
      </c>
      <c r="F45" s="44">
        <v>0</v>
      </c>
      <c r="G45" s="15" t="s">
        <v>6</v>
      </c>
    </row>
    <row r="46" spans="2:10" ht="17.25" customHeight="1" x14ac:dyDescent="0.2">
      <c r="B46" s="16">
        <v>3160</v>
      </c>
      <c r="C46" s="11" t="s">
        <v>6</v>
      </c>
      <c r="D46" s="12" t="s">
        <v>47</v>
      </c>
      <c r="E46" s="30">
        <f t="shared" si="2"/>
        <v>0</v>
      </c>
      <c r="F46" s="44">
        <v>0</v>
      </c>
      <c r="G46" s="15"/>
    </row>
    <row r="47" spans="2:10" ht="17.25" customHeight="1" x14ac:dyDescent="0.2">
      <c r="B47" s="16">
        <v>3170</v>
      </c>
      <c r="C47" s="11" t="s">
        <v>6</v>
      </c>
      <c r="D47" s="12" t="s">
        <v>48</v>
      </c>
      <c r="E47" s="30">
        <f t="shared" si="2"/>
        <v>378.99</v>
      </c>
      <c r="F47" s="44">
        <v>4547.88</v>
      </c>
      <c r="G47" s="15" t="s">
        <v>6</v>
      </c>
    </row>
    <row r="48" spans="2:10" s="54" customFormat="1" ht="17.25" customHeight="1" x14ac:dyDescent="0.2">
      <c r="B48" s="55">
        <v>3180</v>
      </c>
      <c r="C48" s="11" t="s">
        <v>6</v>
      </c>
      <c r="D48" s="53" t="s">
        <v>49</v>
      </c>
      <c r="E48" s="30">
        <f t="shared" si="2"/>
        <v>10240.535833333333</v>
      </c>
      <c r="F48" s="43">
        <v>122886.43</v>
      </c>
      <c r="G48" s="15" t="s">
        <v>6</v>
      </c>
    </row>
    <row r="49" spans="2:7" s="54" customFormat="1" ht="17.25" customHeight="1" x14ac:dyDescent="0.2">
      <c r="B49" s="55">
        <v>3220</v>
      </c>
      <c r="C49" s="11" t="s">
        <v>6</v>
      </c>
      <c r="D49" s="53" t="s">
        <v>50</v>
      </c>
      <c r="E49" s="30">
        <f t="shared" si="2"/>
        <v>180427.47583333333</v>
      </c>
      <c r="F49" s="17">
        <v>2165129.71</v>
      </c>
      <c r="G49" s="15" t="s">
        <v>6</v>
      </c>
    </row>
    <row r="50" spans="2:7" s="54" customFormat="1" ht="17.25" customHeight="1" x14ac:dyDescent="0.2">
      <c r="B50" s="55">
        <v>3231</v>
      </c>
      <c r="C50" s="11" t="s">
        <v>6</v>
      </c>
      <c r="D50" s="53" t="s">
        <v>102</v>
      </c>
      <c r="E50" s="30">
        <f t="shared" si="2"/>
        <v>0</v>
      </c>
      <c r="F50" s="43">
        <v>0</v>
      </c>
      <c r="G50" s="15"/>
    </row>
    <row r="51" spans="2:7" s="54" customFormat="1" ht="17.25" customHeight="1" x14ac:dyDescent="0.2">
      <c r="B51" s="55">
        <v>3310</v>
      </c>
      <c r="C51" s="11" t="s">
        <v>6</v>
      </c>
      <c r="D51" s="73" t="s">
        <v>51</v>
      </c>
      <c r="E51" s="30">
        <f t="shared" si="2"/>
        <v>0</v>
      </c>
      <c r="F51" s="43">
        <v>0</v>
      </c>
      <c r="G51" s="15"/>
    </row>
    <row r="52" spans="2:7" s="54" customFormat="1" ht="17.25" customHeight="1" x14ac:dyDescent="0.2">
      <c r="B52" s="55">
        <v>3330</v>
      </c>
      <c r="C52" s="11" t="s">
        <v>6</v>
      </c>
      <c r="D52" s="53" t="s">
        <v>52</v>
      </c>
      <c r="E52" s="30">
        <f t="shared" si="2"/>
        <v>327.89333333333332</v>
      </c>
      <c r="F52" s="43">
        <v>3934.72</v>
      </c>
      <c r="G52" s="15" t="s">
        <v>6</v>
      </c>
    </row>
    <row r="53" spans="2:7" s="54" customFormat="1" ht="17.25" customHeight="1" x14ac:dyDescent="0.2">
      <c r="B53" s="62">
        <v>3340</v>
      </c>
      <c r="C53" s="11" t="s">
        <v>6</v>
      </c>
      <c r="D53" s="53" t="s">
        <v>53</v>
      </c>
      <c r="E53" s="30">
        <f t="shared" si="2"/>
        <v>207.11083333333332</v>
      </c>
      <c r="F53" s="43">
        <v>2485.33</v>
      </c>
      <c r="G53" s="15" t="s">
        <v>6</v>
      </c>
    </row>
    <row r="54" spans="2:7" s="54" customFormat="1" ht="17.25" customHeight="1" x14ac:dyDescent="0.2">
      <c r="B54" s="62">
        <v>3350</v>
      </c>
      <c r="C54" s="11" t="s">
        <v>6</v>
      </c>
      <c r="D54" s="53" t="s">
        <v>54</v>
      </c>
      <c r="E54" s="30">
        <f t="shared" si="2"/>
        <v>0</v>
      </c>
      <c r="F54" s="43">
        <v>0</v>
      </c>
      <c r="G54" s="15" t="s">
        <v>6</v>
      </c>
    </row>
    <row r="55" spans="2:7" s="54" customFormat="1" ht="17.25" customHeight="1" x14ac:dyDescent="0.2">
      <c r="B55" s="62">
        <v>3360</v>
      </c>
      <c r="C55" s="11" t="s">
        <v>6</v>
      </c>
      <c r="D55" s="53" t="s">
        <v>55</v>
      </c>
      <c r="E55" s="30">
        <f t="shared" si="2"/>
        <v>0</v>
      </c>
      <c r="F55" s="43">
        <v>0</v>
      </c>
      <c r="G55" s="15" t="s">
        <v>6</v>
      </c>
    </row>
    <row r="56" spans="2:7" s="54" customFormat="1" ht="17.25" customHeight="1" x14ac:dyDescent="0.2">
      <c r="B56" s="62">
        <v>3370</v>
      </c>
      <c r="C56" s="11" t="s">
        <v>6</v>
      </c>
      <c r="D56" s="63" t="s">
        <v>56</v>
      </c>
      <c r="E56" s="30">
        <f t="shared" si="2"/>
        <v>0</v>
      </c>
      <c r="F56" s="43">
        <v>0</v>
      </c>
      <c r="G56" s="15"/>
    </row>
    <row r="57" spans="2:7" s="54" customFormat="1" ht="17.25" customHeight="1" x14ac:dyDescent="0.2">
      <c r="B57" s="62">
        <v>3380</v>
      </c>
      <c r="C57" s="11" t="s">
        <v>6</v>
      </c>
      <c r="D57" s="63" t="s">
        <v>57</v>
      </c>
      <c r="E57" s="30">
        <f t="shared" si="2"/>
        <v>1054.7033333333334</v>
      </c>
      <c r="F57" s="43">
        <v>12656.44</v>
      </c>
      <c r="G57" s="15" t="s">
        <v>6</v>
      </c>
    </row>
    <row r="58" spans="2:7" s="54" customFormat="1" ht="17.25" customHeight="1" x14ac:dyDescent="0.2">
      <c r="B58" s="62">
        <v>3390</v>
      </c>
      <c r="C58" s="11" t="s">
        <v>6</v>
      </c>
      <c r="D58" s="63" t="s">
        <v>58</v>
      </c>
      <c r="E58" s="30">
        <f t="shared" si="2"/>
        <v>714.81916666666666</v>
      </c>
      <c r="F58" s="43">
        <v>8577.83</v>
      </c>
      <c r="G58" s="15" t="s">
        <v>6</v>
      </c>
    </row>
    <row r="59" spans="2:7" s="54" customFormat="1" ht="17.25" customHeight="1" x14ac:dyDescent="0.2">
      <c r="B59" s="62">
        <v>3410</v>
      </c>
      <c r="C59" s="11" t="s">
        <v>6</v>
      </c>
      <c r="D59" s="63" t="s">
        <v>59</v>
      </c>
      <c r="E59" s="30">
        <f t="shared" si="2"/>
        <v>1685.7124999999999</v>
      </c>
      <c r="F59" s="43">
        <v>20228.55</v>
      </c>
      <c r="G59" s="15" t="s">
        <v>6</v>
      </c>
    </row>
    <row r="60" spans="2:7" s="54" customFormat="1" ht="17.25" customHeight="1" x14ac:dyDescent="0.2">
      <c r="B60" s="62">
        <v>3440</v>
      </c>
      <c r="C60" s="11" t="s">
        <v>6</v>
      </c>
      <c r="D60" s="63" t="s">
        <v>60</v>
      </c>
      <c r="E60" s="30">
        <f t="shared" si="2"/>
        <v>237.84</v>
      </c>
      <c r="F60" s="43">
        <v>2854.08</v>
      </c>
      <c r="G60" s="15"/>
    </row>
    <row r="61" spans="2:7" s="54" customFormat="1" ht="16.5" customHeight="1" x14ac:dyDescent="0.2">
      <c r="B61" s="62">
        <v>3450</v>
      </c>
      <c r="C61" s="11" t="s">
        <v>6</v>
      </c>
      <c r="D61" s="53" t="s">
        <v>61</v>
      </c>
      <c r="E61" s="30">
        <f t="shared" si="2"/>
        <v>3623.0458333333336</v>
      </c>
      <c r="F61" s="43">
        <v>43476.55</v>
      </c>
      <c r="G61" s="15" t="s">
        <v>6</v>
      </c>
    </row>
    <row r="62" spans="2:7" s="54" customFormat="1" ht="17.25" customHeight="1" x14ac:dyDescent="0.2">
      <c r="B62" s="62">
        <v>3470</v>
      </c>
      <c r="C62" s="11" t="s">
        <v>6</v>
      </c>
      <c r="D62" s="53" t="s">
        <v>62</v>
      </c>
      <c r="E62" s="30">
        <f t="shared" si="2"/>
        <v>0</v>
      </c>
      <c r="F62" s="43">
        <v>0</v>
      </c>
      <c r="G62" s="15" t="s">
        <v>6</v>
      </c>
    </row>
    <row r="63" spans="2:7" s="54" customFormat="1" ht="17.25" customHeight="1" x14ac:dyDescent="0.2">
      <c r="B63" s="62">
        <v>3510</v>
      </c>
      <c r="C63" s="11" t="s">
        <v>6</v>
      </c>
      <c r="D63" s="63" t="s">
        <v>63</v>
      </c>
      <c r="E63" s="30">
        <f t="shared" si="2"/>
        <v>22972.036666666667</v>
      </c>
      <c r="F63" s="43">
        <v>275664.44</v>
      </c>
      <c r="G63" s="15" t="s">
        <v>6</v>
      </c>
    </row>
    <row r="64" spans="2:7" s="54" customFormat="1" ht="22.5" customHeight="1" x14ac:dyDescent="0.2">
      <c r="B64" s="62">
        <v>3520</v>
      </c>
      <c r="C64" s="11" t="s">
        <v>6</v>
      </c>
      <c r="D64" s="63" t="s">
        <v>64</v>
      </c>
      <c r="E64" s="30">
        <f t="shared" si="2"/>
        <v>0</v>
      </c>
      <c r="F64" s="43">
        <v>0</v>
      </c>
      <c r="G64" s="15" t="s">
        <v>6</v>
      </c>
    </row>
    <row r="65" spans="2:7" ht="22.5" customHeight="1" x14ac:dyDescent="0.2">
      <c r="B65" s="31">
        <v>3530</v>
      </c>
      <c r="C65" s="11" t="s">
        <v>6</v>
      </c>
      <c r="D65" s="32" t="s">
        <v>101</v>
      </c>
      <c r="E65" s="30">
        <f t="shared" si="2"/>
        <v>968.47333333333336</v>
      </c>
      <c r="F65" s="44">
        <v>11621.68</v>
      </c>
      <c r="G65" s="15"/>
    </row>
    <row r="66" spans="2:7" ht="17.25" customHeight="1" x14ac:dyDescent="0.2">
      <c r="B66" s="31">
        <v>3550</v>
      </c>
      <c r="C66" s="11" t="s">
        <v>6</v>
      </c>
      <c r="D66" s="32" t="s">
        <v>65</v>
      </c>
      <c r="E66" s="30">
        <f t="shared" si="2"/>
        <v>3894.0866666666666</v>
      </c>
      <c r="F66" s="44">
        <v>46729.04</v>
      </c>
      <c r="G66" s="15" t="s">
        <v>6</v>
      </c>
    </row>
    <row r="67" spans="2:7" ht="17.25" customHeight="1" x14ac:dyDescent="0.2">
      <c r="B67" s="31">
        <v>3570</v>
      </c>
      <c r="C67" s="11" t="s">
        <v>6</v>
      </c>
      <c r="D67" s="12" t="s">
        <v>66</v>
      </c>
      <c r="E67" s="30">
        <f t="shared" si="2"/>
        <v>0</v>
      </c>
      <c r="F67" s="44">
        <v>0</v>
      </c>
      <c r="G67" s="15" t="s">
        <v>6</v>
      </c>
    </row>
    <row r="68" spans="2:7" ht="17.25" customHeight="1" x14ac:dyDescent="0.2">
      <c r="B68" s="31">
        <v>3580</v>
      </c>
      <c r="C68" s="11" t="s">
        <v>6</v>
      </c>
      <c r="D68" s="24" t="s">
        <v>67</v>
      </c>
      <c r="E68" s="30">
        <f t="shared" si="2"/>
        <v>0</v>
      </c>
      <c r="F68" s="44">
        <v>0</v>
      </c>
      <c r="G68" s="15"/>
    </row>
    <row r="69" spans="2:7" ht="17.25" customHeight="1" x14ac:dyDescent="0.2">
      <c r="B69" s="31">
        <v>3590</v>
      </c>
      <c r="C69" s="11" t="s">
        <v>6</v>
      </c>
      <c r="D69" s="12" t="s">
        <v>68</v>
      </c>
      <c r="E69" s="30">
        <f t="shared" si="2"/>
        <v>648.95500000000004</v>
      </c>
      <c r="F69" s="44">
        <v>7787.46</v>
      </c>
      <c r="G69" s="15" t="s">
        <v>6</v>
      </c>
    </row>
    <row r="70" spans="2:7" ht="24" customHeight="1" x14ac:dyDescent="0.2">
      <c r="B70" s="31">
        <v>3610</v>
      </c>
      <c r="C70" s="11" t="s">
        <v>6</v>
      </c>
      <c r="D70" s="32" t="s">
        <v>69</v>
      </c>
      <c r="E70" s="30">
        <f t="shared" si="2"/>
        <v>9381.6924999999992</v>
      </c>
      <c r="F70" s="43">
        <v>112580.31</v>
      </c>
      <c r="G70" s="15" t="s">
        <v>6</v>
      </c>
    </row>
    <row r="71" spans="2:7" s="54" customFormat="1" ht="24" customHeight="1" x14ac:dyDescent="0.2">
      <c r="B71" s="62">
        <v>3630</v>
      </c>
      <c r="C71" s="11" t="s">
        <v>6</v>
      </c>
      <c r="D71" s="63" t="s">
        <v>70</v>
      </c>
      <c r="E71" s="30">
        <f t="shared" si="2"/>
        <v>0</v>
      </c>
      <c r="F71" s="43">
        <v>0</v>
      </c>
      <c r="G71" s="15" t="s">
        <v>6</v>
      </c>
    </row>
    <row r="72" spans="2:7" ht="24" customHeight="1" x14ac:dyDescent="0.2">
      <c r="B72" s="31">
        <v>3640</v>
      </c>
      <c r="C72" s="11" t="s">
        <v>6</v>
      </c>
      <c r="D72" s="32" t="s">
        <v>71</v>
      </c>
      <c r="E72" s="30">
        <f t="shared" si="2"/>
        <v>41.693333333333335</v>
      </c>
      <c r="F72" s="44">
        <v>500.32</v>
      </c>
      <c r="G72" s="15"/>
    </row>
    <row r="73" spans="2:7" ht="24" customHeight="1" x14ac:dyDescent="0.2">
      <c r="B73" s="31">
        <v>3710</v>
      </c>
      <c r="C73" s="11" t="s">
        <v>6</v>
      </c>
      <c r="D73" s="33" t="s">
        <v>72</v>
      </c>
      <c r="E73" s="30">
        <f t="shared" si="2"/>
        <v>7514.6108333333332</v>
      </c>
      <c r="F73" s="44">
        <v>90175.33</v>
      </c>
      <c r="G73" s="15" t="s">
        <v>6</v>
      </c>
    </row>
    <row r="74" spans="2:7" ht="24" customHeight="1" x14ac:dyDescent="0.2">
      <c r="B74" s="31">
        <v>3720</v>
      </c>
      <c r="C74" s="11" t="s">
        <v>6</v>
      </c>
      <c r="D74" s="33" t="s">
        <v>73</v>
      </c>
      <c r="E74" s="30">
        <f t="shared" si="2"/>
        <v>2200.0875000000001</v>
      </c>
      <c r="F74" s="44">
        <v>26401.05</v>
      </c>
      <c r="G74" s="15" t="s">
        <v>6</v>
      </c>
    </row>
    <row r="75" spans="2:7" ht="17.25" customHeight="1" x14ac:dyDescent="0.2">
      <c r="B75" s="31">
        <v>3750</v>
      </c>
      <c r="C75" s="11" t="s">
        <v>6</v>
      </c>
      <c r="D75" s="12" t="s">
        <v>74</v>
      </c>
      <c r="E75" s="30">
        <f t="shared" si="2"/>
        <v>10845.905833333332</v>
      </c>
      <c r="F75" s="44">
        <v>130150.87</v>
      </c>
      <c r="G75" s="15" t="s">
        <v>6</v>
      </c>
    </row>
    <row r="76" spans="2:7" ht="17.25" customHeight="1" x14ac:dyDescent="0.2">
      <c r="B76" s="31">
        <v>3760</v>
      </c>
      <c r="C76" s="11" t="s">
        <v>6</v>
      </c>
      <c r="D76" s="33" t="s">
        <v>75</v>
      </c>
      <c r="E76" s="30">
        <f t="shared" si="2"/>
        <v>0</v>
      </c>
      <c r="F76" s="44">
        <v>0</v>
      </c>
      <c r="G76" s="15" t="s">
        <v>6</v>
      </c>
    </row>
    <row r="77" spans="2:7" ht="17.25" customHeight="1" x14ac:dyDescent="0.2">
      <c r="B77" s="31">
        <v>3790</v>
      </c>
      <c r="C77" s="11" t="s">
        <v>6</v>
      </c>
      <c r="D77" s="33" t="s">
        <v>76</v>
      </c>
      <c r="E77" s="30">
        <f t="shared" si="2"/>
        <v>301.92333333333335</v>
      </c>
      <c r="F77" s="44">
        <v>3623.08</v>
      </c>
      <c r="G77" s="15" t="s">
        <v>6</v>
      </c>
    </row>
    <row r="78" spans="2:7" ht="17.25" customHeight="1" x14ac:dyDescent="0.2">
      <c r="B78" s="34">
        <v>3830</v>
      </c>
      <c r="C78" s="11" t="s">
        <v>6</v>
      </c>
      <c r="D78" s="32" t="s">
        <v>77</v>
      </c>
      <c r="E78" s="30">
        <f t="shared" si="2"/>
        <v>724.04083333333335</v>
      </c>
      <c r="F78" s="44">
        <v>8688.49</v>
      </c>
      <c r="G78" s="15" t="s">
        <v>6</v>
      </c>
    </row>
    <row r="79" spans="2:7" ht="17.25" customHeight="1" x14ac:dyDescent="0.2">
      <c r="B79" s="31">
        <v>3840</v>
      </c>
      <c r="C79" s="11" t="s">
        <v>6</v>
      </c>
      <c r="D79" s="33" t="s">
        <v>78</v>
      </c>
      <c r="E79" s="30">
        <f t="shared" si="2"/>
        <v>0</v>
      </c>
      <c r="F79" s="44">
        <v>0</v>
      </c>
      <c r="G79" s="15" t="s">
        <v>6</v>
      </c>
    </row>
    <row r="80" spans="2:7" ht="17.25" customHeight="1" x14ac:dyDescent="0.2">
      <c r="B80" s="31">
        <v>3850</v>
      </c>
      <c r="C80" s="11" t="s">
        <v>6</v>
      </c>
      <c r="D80" s="33" t="s">
        <v>79</v>
      </c>
      <c r="E80" s="30">
        <f t="shared" si="2"/>
        <v>1333.3333333333333</v>
      </c>
      <c r="F80" s="44">
        <v>16000</v>
      </c>
      <c r="G80" s="15" t="s">
        <v>6</v>
      </c>
    </row>
    <row r="81" spans="2:7" ht="17.25" customHeight="1" x14ac:dyDescent="0.2">
      <c r="B81" s="31">
        <v>3920</v>
      </c>
      <c r="C81" s="11" t="s">
        <v>6</v>
      </c>
      <c r="D81" s="12" t="s">
        <v>80</v>
      </c>
      <c r="E81" s="30">
        <f t="shared" si="2"/>
        <v>701.36666666666667</v>
      </c>
      <c r="F81" s="44">
        <v>8416.4</v>
      </c>
      <c r="G81" s="15" t="s">
        <v>6</v>
      </c>
    </row>
    <row r="82" spans="2:7" ht="17.25" customHeight="1" x14ac:dyDescent="0.2">
      <c r="B82" s="31">
        <v>3950</v>
      </c>
      <c r="C82" s="11" t="s">
        <v>6</v>
      </c>
      <c r="D82" s="12" t="s">
        <v>81</v>
      </c>
      <c r="E82" s="30">
        <f t="shared" si="2"/>
        <v>0</v>
      </c>
      <c r="F82" s="44">
        <v>0</v>
      </c>
      <c r="G82" s="15"/>
    </row>
    <row r="83" spans="2:7" ht="17.25" customHeight="1" x14ac:dyDescent="0.2">
      <c r="B83" s="31">
        <v>3980</v>
      </c>
      <c r="C83" s="11" t="s">
        <v>6</v>
      </c>
      <c r="D83" s="32" t="s">
        <v>82</v>
      </c>
      <c r="E83" s="30">
        <f t="shared" si="2"/>
        <v>51064.08666666667</v>
      </c>
      <c r="F83" s="60">
        <v>612769.04</v>
      </c>
      <c r="G83" s="15" t="s">
        <v>6</v>
      </c>
    </row>
    <row r="84" spans="2:7" ht="17.25" customHeight="1" x14ac:dyDescent="0.2">
      <c r="B84" s="35">
        <v>3990</v>
      </c>
      <c r="C84" s="11" t="s">
        <v>6</v>
      </c>
      <c r="D84" s="36" t="s">
        <v>83</v>
      </c>
      <c r="E84" s="30">
        <f t="shared" si="2"/>
        <v>0</v>
      </c>
      <c r="F84" s="37">
        <v>0</v>
      </c>
      <c r="G84" s="26"/>
    </row>
    <row r="85" spans="2:7" s="18" customFormat="1" ht="16.5" thickBot="1" x14ac:dyDescent="0.3">
      <c r="B85" s="45"/>
      <c r="C85" s="46"/>
      <c r="D85" s="46" t="s">
        <v>97</v>
      </c>
      <c r="E85" s="46"/>
      <c r="F85" s="75">
        <f>+F5+F19+F41</f>
        <v>29999999.999999996</v>
      </c>
      <c r="G85" s="47"/>
    </row>
    <row r="88" spans="2:7" x14ac:dyDescent="0.2">
      <c r="F88" s="50"/>
    </row>
    <row r="91" spans="2:7" x14ac:dyDescent="0.2">
      <c r="F91" s="48"/>
    </row>
    <row r="92" spans="2:7" x14ac:dyDescent="0.2">
      <c r="C92" s="101"/>
      <c r="D92" s="101"/>
      <c r="E92" s="101"/>
      <c r="G92" s="50"/>
    </row>
    <row r="93" spans="2:7" ht="15" customHeight="1" x14ac:dyDescent="0.2">
      <c r="C93" s="102" t="s">
        <v>98</v>
      </c>
      <c r="D93" s="102"/>
      <c r="E93" s="102"/>
      <c r="F93" s="50"/>
      <c r="G93" s="50"/>
    </row>
    <row r="94" spans="2:7" ht="15" customHeight="1" x14ac:dyDescent="0.2">
      <c r="C94" s="103" t="s">
        <v>99</v>
      </c>
      <c r="D94" s="103"/>
      <c r="E94" s="103"/>
      <c r="F94" s="48"/>
    </row>
    <row r="95" spans="2:7" ht="15" customHeight="1" x14ac:dyDescent="0.2">
      <c r="C95" s="65"/>
      <c r="D95" s="65"/>
      <c r="E95" s="65"/>
      <c r="F95" s="48"/>
    </row>
    <row r="96" spans="2:7" ht="15" customHeight="1" x14ac:dyDescent="0.2">
      <c r="C96" s="65"/>
      <c r="D96" s="65"/>
      <c r="E96" s="65"/>
      <c r="F96" s="48"/>
    </row>
    <row r="97" spans="3:7" ht="15" customHeight="1" x14ac:dyDescent="0.2">
      <c r="C97" s="65"/>
      <c r="D97" s="65"/>
      <c r="E97" s="65"/>
      <c r="F97" s="48"/>
    </row>
    <row r="98" spans="3:7" ht="15" customHeight="1" x14ac:dyDescent="0.2">
      <c r="C98" s="65"/>
      <c r="D98" s="65"/>
      <c r="E98" s="65"/>
      <c r="F98" s="48"/>
    </row>
    <row r="99" spans="3:7" ht="15" customHeight="1" x14ac:dyDescent="0.2">
      <c r="C99" s="65"/>
      <c r="D99" s="65"/>
      <c r="E99" s="65"/>
      <c r="F99" s="48"/>
    </row>
    <row r="100" spans="3:7" x14ac:dyDescent="0.2">
      <c r="F100" s="48"/>
      <c r="G100" s="17"/>
    </row>
    <row r="102" spans="3:7" x14ac:dyDescent="0.2">
      <c r="C102" s="18"/>
      <c r="D102" s="18"/>
    </row>
    <row r="103" spans="3:7" x14ac:dyDescent="0.2">
      <c r="C103" s="18"/>
      <c r="D103" s="18"/>
    </row>
    <row r="104" spans="3:7" ht="27.75" customHeight="1" x14ac:dyDescent="0.2">
      <c r="D104" s="96"/>
      <c r="E104" s="96"/>
      <c r="F104" s="96"/>
      <c r="G104" s="96"/>
    </row>
    <row r="105" spans="3:7" ht="29.25" customHeight="1" x14ac:dyDescent="0.2">
      <c r="D105" s="18"/>
    </row>
  </sheetData>
  <mergeCells count="6">
    <mergeCell ref="D104:G104"/>
    <mergeCell ref="B1:F1"/>
    <mergeCell ref="B3:F3"/>
    <mergeCell ref="C92:E92"/>
    <mergeCell ref="C93:E93"/>
    <mergeCell ref="C94:E94"/>
  </mergeCells>
  <dataValidations count="1">
    <dataValidation type="textLength" operator="greaterThan" allowBlank="1" showInputMessage="1" showErrorMessage="1" promptTitle="En Concepto:" prompt="Se deberá detallar las características de los servicios requeridos." sqref="D73:D74 D76:D77 D79:D80">
      <formula1>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tabSelected="1" topLeftCell="A100" zoomScale="115" zoomScaleNormal="115" workbookViewId="0">
      <selection activeCell="B1" sqref="B1:F113"/>
    </sheetView>
  </sheetViews>
  <sheetFormatPr baseColWidth="10" defaultRowHeight="11.25" x14ac:dyDescent="0.2"/>
  <cols>
    <col min="1" max="1" width="11.42578125" style="1"/>
    <col min="2" max="2" width="22.7109375" style="64" customWidth="1"/>
    <col min="3" max="3" width="16.7109375" style="1" customWidth="1"/>
    <col min="4" max="4" width="45.7109375" style="1" customWidth="1"/>
    <col min="5" max="5" width="15.28515625" style="1" customWidth="1"/>
    <col min="6" max="6" width="19.85546875" style="1" customWidth="1"/>
    <col min="7" max="7" width="12" style="1" bestFit="1" customWidth="1"/>
    <col min="8" max="16384" width="11.42578125" style="1"/>
  </cols>
  <sheetData>
    <row r="1" spans="2:6" ht="25.5" customHeight="1" x14ac:dyDescent="0.2">
      <c r="B1" s="97" t="s">
        <v>0</v>
      </c>
      <c r="C1" s="98"/>
      <c r="D1" s="98"/>
      <c r="E1" s="98"/>
      <c r="F1" s="104"/>
    </row>
    <row r="2" spans="2:6" ht="6.75" customHeight="1" x14ac:dyDescent="0.2">
      <c r="B2" s="2"/>
      <c r="C2" s="82"/>
      <c r="D2" s="82"/>
      <c r="E2" s="82"/>
      <c r="F2" s="4"/>
    </row>
    <row r="3" spans="2:6" ht="49.5" customHeight="1" thickBot="1" x14ac:dyDescent="0.3">
      <c r="B3" s="99" t="s">
        <v>104</v>
      </c>
      <c r="C3" s="100"/>
      <c r="D3" s="100"/>
      <c r="E3" s="100"/>
      <c r="F3" s="105"/>
    </row>
    <row r="4" spans="2:6" ht="15.75" customHeight="1" thickTop="1" thickBot="1" x14ac:dyDescent="0.25">
      <c r="B4" s="5"/>
      <c r="C4" s="68" t="s">
        <v>1</v>
      </c>
      <c r="D4" s="69"/>
      <c r="E4" s="69"/>
      <c r="F4" s="70"/>
    </row>
    <row r="5" spans="2:6" ht="15.75" customHeight="1" thickTop="1" thickBot="1" x14ac:dyDescent="0.25">
      <c r="B5" s="6" t="s">
        <v>2</v>
      </c>
      <c r="C5" s="7" t="s">
        <v>3</v>
      </c>
      <c r="D5" s="7" t="s">
        <v>4</v>
      </c>
      <c r="E5" s="8">
        <f>SUM(E6:E17)</f>
        <v>98374.166666666672</v>
      </c>
      <c r="F5" s="83">
        <f>SUM(F6:F17)</f>
        <v>1180490</v>
      </c>
    </row>
    <row r="6" spans="2:6" ht="15.75" customHeight="1" thickTop="1" x14ac:dyDescent="0.2">
      <c r="B6" s="10">
        <v>1130</v>
      </c>
      <c r="C6" s="11" t="s">
        <v>6</v>
      </c>
      <c r="D6" s="12" t="s">
        <v>7</v>
      </c>
      <c r="E6" s="13">
        <f>+F6/12</f>
        <v>0</v>
      </c>
      <c r="F6" s="15"/>
    </row>
    <row r="7" spans="2:6" s="54" customFormat="1" x14ac:dyDescent="0.2">
      <c r="B7" s="52">
        <v>1210</v>
      </c>
      <c r="C7" s="11" t="s">
        <v>6</v>
      </c>
      <c r="D7" s="53" t="s">
        <v>8</v>
      </c>
      <c r="E7" s="13">
        <f>+F7/12</f>
        <v>0</v>
      </c>
      <c r="F7" s="15">
        <v>0</v>
      </c>
    </row>
    <row r="8" spans="2:6" s="54" customFormat="1" x14ac:dyDescent="0.2">
      <c r="B8" s="52">
        <v>1310</v>
      </c>
      <c r="C8" s="11" t="s">
        <v>6</v>
      </c>
      <c r="D8" s="53" t="s">
        <v>9</v>
      </c>
      <c r="E8" s="13">
        <f t="shared" ref="E8:E17" si="0">+F8/12</f>
        <v>0</v>
      </c>
      <c r="F8" s="15"/>
    </row>
    <row r="9" spans="2:6" s="54" customFormat="1" ht="17.25" customHeight="1" x14ac:dyDescent="0.2">
      <c r="B9" s="55">
        <v>1320</v>
      </c>
      <c r="C9" s="11" t="s">
        <v>6</v>
      </c>
      <c r="D9" s="53" t="s">
        <v>10</v>
      </c>
      <c r="E9" s="13">
        <f t="shared" si="0"/>
        <v>0</v>
      </c>
      <c r="F9" s="15"/>
    </row>
    <row r="10" spans="2:6" s="54" customFormat="1" ht="17.25" customHeight="1" x14ac:dyDescent="0.2">
      <c r="B10" s="55">
        <v>1410</v>
      </c>
      <c r="C10" s="11" t="s">
        <v>6</v>
      </c>
      <c r="D10" s="53" t="s">
        <v>11</v>
      </c>
      <c r="E10" s="13">
        <f t="shared" si="0"/>
        <v>0</v>
      </c>
      <c r="F10" s="15"/>
    </row>
    <row r="11" spans="2:6" s="54" customFormat="1" ht="17.25" customHeight="1" x14ac:dyDescent="0.2">
      <c r="B11" s="55">
        <v>1420</v>
      </c>
      <c r="C11" s="11" t="s">
        <v>6</v>
      </c>
      <c r="D11" s="53" t="s">
        <v>12</v>
      </c>
      <c r="E11" s="13">
        <f t="shared" si="0"/>
        <v>0</v>
      </c>
      <c r="F11" s="15"/>
    </row>
    <row r="12" spans="2:6" s="54" customFormat="1" ht="17.25" customHeight="1" x14ac:dyDescent="0.2">
      <c r="B12" s="55">
        <v>1430</v>
      </c>
      <c r="C12" s="11" t="s">
        <v>6</v>
      </c>
      <c r="D12" s="53" t="s">
        <v>13</v>
      </c>
      <c r="E12" s="13">
        <f t="shared" si="0"/>
        <v>0</v>
      </c>
      <c r="F12" s="15"/>
    </row>
    <row r="13" spans="2:6" s="54" customFormat="1" ht="17.25" customHeight="1" x14ac:dyDescent="0.2">
      <c r="B13" s="55">
        <v>1520</v>
      </c>
      <c r="C13" s="11" t="s">
        <v>6</v>
      </c>
      <c r="D13" s="53" t="s">
        <v>14</v>
      </c>
      <c r="E13" s="13">
        <f t="shared" si="0"/>
        <v>98374.166666666672</v>
      </c>
      <c r="F13" s="51">
        <v>1180490</v>
      </c>
    </row>
    <row r="14" spans="2:6" s="54" customFormat="1" ht="17.25" customHeight="1" x14ac:dyDescent="0.2">
      <c r="B14" s="55">
        <v>1540</v>
      </c>
      <c r="C14" s="11" t="s">
        <v>6</v>
      </c>
      <c r="D14" s="53" t="s">
        <v>15</v>
      </c>
      <c r="E14" s="13">
        <f t="shared" si="0"/>
        <v>0</v>
      </c>
      <c r="F14" s="15">
        <v>0</v>
      </c>
    </row>
    <row r="15" spans="2:6" s="54" customFormat="1" ht="17.25" customHeight="1" x14ac:dyDescent="0.2">
      <c r="B15" s="55">
        <v>1590</v>
      </c>
      <c r="C15" s="11" t="s">
        <v>6</v>
      </c>
      <c r="D15" s="53" t="s">
        <v>16</v>
      </c>
      <c r="E15" s="13">
        <f t="shared" si="0"/>
        <v>0</v>
      </c>
      <c r="F15" s="15"/>
    </row>
    <row r="16" spans="2:6" s="54" customFormat="1" ht="17.25" customHeight="1" x14ac:dyDescent="0.2">
      <c r="B16" s="55">
        <v>1610</v>
      </c>
      <c r="C16" s="11" t="s">
        <v>6</v>
      </c>
      <c r="D16" s="53" t="s">
        <v>17</v>
      </c>
      <c r="E16" s="13">
        <f t="shared" si="0"/>
        <v>0</v>
      </c>
      <c r="F16" s="15"/>
    </row>
    <row r="17" spans="2:6" s="54" customFormat="1" ht="16.5" customHeight="1" x14ac:dyDescent="0.2">
      <c r="B17" s="55">
        <v>1710</v>
      </c>
      <c r="C17" s="11" t="s">
        <v>6</v>
      </c>
      <c r="D17" s="53" t="s">
        <v>18</v>
      </c>
      <c r="E17" s="13">
        <f t="shared" si="0"/>
        <v>0</v>
      </c>
      <c r="F17" s="15"/>
    </row>
    <row r="18" spans="2:6" ht="17.25" customHeight="1" thickBot="1" x14ac:dyDescent="0.25">
      <c r="B18" s="16"/>
      <c r="C18" s="11"/>
      <c r="D18" s="77"/>
      <c r="E18" s="77"/>
      <c r="F18" s="84"/>
    </row>
    <row r="19" spans="2:6" s="18" customFormat="1" ht="17.25" customHeight="1" thickTop="1" thickBot="1" x14ac:dyDescent="0.25">
      <c r="B19" s="19" t="s">
        <v>19</v>
      </c>
      <c r="C19" s="20" t="s">
        <v>3</v>
      </c>
      <c r="D19" s="20" t="s">
        <v>20</v>
      </c>
      <c r="E19" s="21">
        <f>SUM(E20:E37)</f>
        <v>0</v>
      </c>
      <c r="F19" s="85">
        <f>SUM(F20:F39)</f>
        <v>0</v>
      </c>
    </row>
    <row r="20" spans="2:6" ht="17.25" customHeight="1" thickTop="1" x14ac:dyDescent="0.2">
      <c r="B20" s="16">
        <v>2110</v>
      </c>
      <c r="C20" s="11" t="s">
        <v>6</v>
      </c>
      <c r="D20" s="12" t="s">
        <v>21</v>
      </c>
      <c r="E20" s="13">
        <f>+F20/12</f>
        <v>0</v>
      </c>
      <c r="F20" s="15"/>
    </row>
    <row r="21" spans="2:6" ht="17.25" customHeight="1" x14ac:dyDescent="0.2">
      <c r="B21" s="16">
        <v>2120</v>
      </c>
      <c r="C21" s="11" t="s">
        <v>6</v>
      </c>
      <c r="D21" s="12" t="s">
        <v>22</v>
      </c>
      <c r="E21" s="13">
        <f t="shared" ref="E21:E39" si="1">+F21/12</f>
        <v>0</v>
      </c>
      <c r="F21" s="15"/>
    </row>
    <row r="22" spans="2:6" ht="21.75" customHeight="1" x14ac:dyDescent="0.2">
      <c r="B22" s="23">
        <v>2140</v>
      </c>
      <c r="C22" s="11" t="s">
        <v>6</v>
      </c>
      <c r="D22" s="24" t="s">
        <v>23</v>
      </c>
      <c r="E22" s="13">
        <f t="shared" si="1"/>
        <v>0</v>
      </c>
      <c r="F22" s="15"/>
    </row>
    <row r="23" spans="2:6" ht="17.25" customHeight="1" x14ac:dyDescent="0.2">
      <c r="B23" s="16">
        <v>2150</v>
      </c>
      <c r="C23" s="11" t="s">
        <v>6</v>
      </c>
      <c r="D23" s="12" t="s">
        <v>24</v>
      </c>
      <c r="E23" s="13">
        <f t="shared" si="1"/>
        <v>0</v>
      </c>
      <c r="F23" s="15"/>
    </row>
    <row r="24" spans="2:6" ht="17.25" customHeight="1" x14ac:dyDescent="0.2">
      <c r="B24" s="16">
        <v>2160</v>
      </c>
      <c r="C24" s="11" t="s">
        <v>6</v>
      </c>
      <c r="D24" s="12" t="s">
        <v>25</v>
      </c>
      <c r="E24" s="13">
        <f t="shared" si="1"/>
        <v>0</v>
      </c>
      <c r="F24" s="15"/>
    </row>
    <row r="25" spans="2:6" ht="17.25" customHeight="1" x14ac:dyDescent="0.2">
      <c r="B25" s="16">
        <v>2180</v>
      </c>
      <c r="C25" s="11" t="s">
        <v>6</v>
      </c>
      <c r="D25" s="12" t="s">
        <v>26</v>
      </c>
      <c r="E25" s="13">
        <f t="shared" si="1"/>
        <v>0</v>
      </c>
      <c r="F25" s="15"/>
    </row>
    <row r="26" spans="2:6" ht="17.25" customHeight="1" x14ac:dyDescent="0.2">
      <c r="B26" s="16">
        <v>2210</v>
      </c>
      <c r="C26" s="11" t="s">
        <v>6</v>
      </c>
      <c r="D26" s="12" t="s">
        <v>27</v>
      </c>
      <c r="E26" s="13">
        <f t="shared" si="1"/>
        <v>0</v>
      </c>
      <c r="F26" s="15"/>
    </row>
    <row r="27" spans="2:6" ht="17.25" customHeight="1" x14ac:dyDescent="0.2">
      <c r="B27" s="16">
        <v>2230</v>
      </c>
      <c r="C27" s="11" t="s">
        <v>6</v>
      </c>
      <c r="D27" s="12" t="s">
        <v>28</v>
      </c>
      <c r="E27" s="13">
        <f t="shared" si="1"/>
        <v>0</v>
      </c>
      <c r="F27" s="15"/>
    </row>
    <row r="28" spans="2:6" ht="17.25" customHeight="1" x14ac:dyDescent="0.2">
      <c r="B28" s="16">
        <v>2460</v>
      </c>
      <c r="C28" s="11" t="s">
        <v>6</v>
      </c>
      <c r="D28" s="12" t="s">
        <v>29</v>
      </c>
      <c r="E28" s="13">
        <f t="shared" si="1"/>
        <v>0</v>
      </c>
      <c r="F28" s="15"/>
    </row>
    <row r="29" spans="2:6" ht="17.25" customHeight="1" x14ac:dyDescent="0.2">
      <c r="B29" s="16">
        <v>2540</v>
      </c>
      <c r="C29" s="11" t="s">
        <v>6</v>
      </c>
      <c r="D29" s="12" t="s">
        <v>30</v>
      </c>
      <c r="E29" s="13">
        <f t="shared" si="1"/>
        <v>0</v>
      </c>
      <c r="F29" s="15"/>
    </row>
    <row r="30" spans="2:6" ht="17.25" customHeight="1" x14ac:dyDescent="0.2">
      <c r="B30" s="16">
        <v>2610</v>
      </c>
      <c r="C30" s="11" t="s">
        <v>6</v>
      </c>
      <c r="D30" s="12" t="s">
        <v>31</v>
      </c>
      <c r="E30" s="13">
        <f t="shared" si="1"/>
        <v>0</v>
      </c>
      <c r="F30" s="15"/>
    </row>
    <row r="31" spans="2:6" ht="17.25" customHeight="1" x14ac:dyDescent="0.2">
      <c r="B31" s="16">
        <v>2710</v>
      </c>
      <c r="C31" s="11" t="s">
        <v>6</v>
      </c>
      <c r="D31" s="12" t="s">
        <v>32</v>
      </c>
      <c r="E31" s="13">
        <f t="shared" si="1"/>
        <v>0</v>
      </c>
      <c r="F31" s="15"/>
    </row>
    <row r="32" spans="2:6" ht="17.25" customHeight="1" x14ac:dyDescent="0.2">
      <c r="B32" s="16">
        <v>2720</v>
      </c>
      <c r="C32" s="11" t="s">
        <v>6</v>
      </c>
      <c r="D32" s="12" t="s">
        <v>33</v>
      </c>
      <c r="E32" s="13">
        <f t="shared" si="1"/>
        <v>0</v>
      </c>
      <c r="F32" s="15"/>
    </row>
    <row r="33" spans="2:6" ht="17.25" customHeight="1" x14ac:dyDescent="0.2">
      <c r="B33" s="16">
        <v>2740</v>
      </c>
      <c r="C33" s="11" t="s">
        <v>6</v>
      </c>
      <c r="D33" s="12" t="s">
        <v>34</v>
      </c>
      <c r="E33" s="13">
        <f t="shared" si="1"/>
        <v>0</v>
      </c>
      <c r="F33" s="15"/>
    </row>
    <row r="34" spans="2:6" ht="17.25" customHeight="1" x14ac:dyDescent="0.2">
      <c r="B34" s="16">
        <v>2910</v>
      </c>
      <c r="C34" s="11" t="s">
        <v>6</v>
      </c>
      <c r="D34" s="12" t="s">
        <v>35</v>
      </c>
      <c r="E34" s="13">
        <f t="shared" si="1"/>
        <v>0</v>
      </c>
      <c r="F34" s="15"/>
    </row>
    <row r="35" spans="2:6" ht="17.25" customHeight="1" x14ac:dyDescent="0.2">
      <c r="B35" s="23">
        <v>2920</v>
      </c>
      <c r="C35" s="11" t="s">
        <v>6</v>
      </c>
      <c r="D35" s="24" t="s">
        <v>36</v>
      </c>
      <c r="E35" s="13">
        <f t="shared" si="1"/>
        <v>0</v>
      </c>
      <c r="F35" s="15"/>
    </row>
    <row r="36" spans="2:6" ht="17.25" customHeight="1" x14ac:dyDescent="0.2">
      <c r="B36" s="23">
        <v>2930</v>
      </c>
      <c r="C36" s="11" t="s">
        <v>6</v>
      </c>
      <c r="D36" s="24" t="s">
        <v>37</v>
      </c>
      <c r="E36" s="13">
        <f t="shared" si="1"/>
        <v>0</v>
      </c>
      <c r="F36" s="15"/>
    </row>
    <row r="37" spans="2:6" ht="34.5" customHeight="1" x14ac:dyDescent="0.2">
      <c r="B37" s="23">
        <v>2940</v>
      </c>
      <c r="C37" s="11" t="s">
        <v>6</v>
      </c>
      <c r="D37" s="24" t="s">
        <v>38</v>
      </c>
      <c r="E37" s="13">
        <f t="shared" si="1"/>
        <v>0</v>
      </c>
      <c r="F37" s="15"/>
    </row>
    <row r="38" spans="2:6" ht="34.5" customHeight="1" x14ac:dyDescent="0.2">
      <c r="B38" s="23">
        <v>2960</v>
      </c>
      <c r="C38" s="11" t="s">
        <v>6</v>
      </c>
      <c r="D38" s="24" t="s">
        <v>39</v>
      </c>
      <c r="E38" s="13">
        <f t="shared" si="1"/>
        <v>0</v>
      </c>
      <c r="F38" s="15"/>
    </row>
    <row r="39" spans="2:6" ht="34.5" customHeight="1" x14ac:dyDescent="0.2">
      <c r="B39" s="23">
        <v>2970</v>
      </c>
      <c r="C39" s="11" t="s">
        <v>6</v>
      </c>
      <c r="D39" s="24" t="s">
        <v>40</v>
      </c>
      <c r="E39" s="13">
        <f t="shared" si="1"/>
        <v>0</v>
      </c>
      <c r="F39" s="15"/>
    </row>
    <row r="40" spans="2:6" ht="30.75" customHeight="1" thickBot="1" x14ac:dyDescent="0.25">
      <c r="B40" s="27"/>
      <c r="C40" s="28"/>
      <c r="D40" s="86"/>
      <c r="E40" s="25"/>
      <c r="F40" s="26">
        <v>0</v>
      </c>
    </row>
    <row r="41" spans="2:6" s="18" customFormat="1" ht="17.25" customHeight="1" thickTop="1" thickBot="1" x14ac:dyDescent="0.25">
      <c r="B41" s="19" t="s">
        <v>41</v>
      </c>
      <c r="C41" s="20" t="s">
        <v>3</v>
      </c>
      <c r="D41" s="20" t="s">
        <v>42</v>
      </c>
      <c r="E41" s="21">
        <f>SUM(E42:E84)</f>
        <v>0</v>
      </c>
      <c r="F41" s="87">
        <f>SUM(F42:F84)</f>
        <v>0</v>
      </c>
    </row>
    <row r="42" spans="2:6" ht="17.25" customHeight="1" thickTop="1" x14ac:dyDescent="0.2">
      <c r="B42" s="16">
        <v>3110</v>
      </c>
      <c r="C42" s="11" t="s">
        <v>6</v>
      </c>
      <c r="D42" s="12" t="s">
        <v>43</v>
      </c>
      <c r="E42" s="30">
        <f>+F42/12</f>
        <v>0</v>
      </c>
      <c r="F42" s="88"/>
    </row>
    <row r="43" spans="2:6" ht="17.25" customHeight="1" x14ac:dyDescent="0.2">
      <c r="B43" s="16">
        <v>3130</v>
      </c>
      <c r="C43" s="11" t="s">
        <v>6</v>
      </c>
      <c r="D43" s="12" t="s">
        <v>44</v>
      </c>
      <c r="E43" s="30">
        <f t="shared" ref="E43:E84" si="2">+F43/12</f>
        <v>0</v>
      </c>
      <c r="F43" s="88"/>
    </row>
    <row r="44" spans="2:6" ht="17.25" customHeight="1" x14ac:dyDescent="0.2">
      <c r="B44" s="16">
        <v>3140</v>
      </c>
      <c r="C44" s="11" t="s">
        <v>6</v>
      </c>
      <c r="D44" s="12" t="s">
        <v>45</v>
      </c>
      <c r="E44" s="30">
        <f t="shared" si="2"/>
        <v>0</v>
      </c>
      <c r="F44" s="88"/>
    </row>
    <row r="45" spans="2:6" ht="17.25" customHeight="1" x14ac:dyDescent="0.2">
      <c r="B45" s="16">
        <v>3150</v>
      </c>
      <c r="C45" s="11" t="s">
        <v>6</v>
      </c>
      <c r="D45" s="12" t="s">
        <v>46</v>
      </c>
      <c r="E45" s="30">
        <f t="shared" si="2"/>
        <v>0</v>
      </c>
      <c r="F45" s="88"/>
    </row>
    <row r="46" spans="2:6" ht="17.25" customHeight="1" x14ac:dyDescent="0.2">
      <c r="B46" s="16">
        <v>3160</v>
      </c>
      <c r="C46" s="11" t="s">
        <v>6</v>
      </c>
      <c r="D46" s="12" t="s">
        <v>47</v>
      </c>
      <c r="E46" s="30">
        <f t="shared" si="2"/>
        <v>0</v>
      </c>
      <c r="F46" s="51"/>
    </row>
    <row r="47" spans="2:6" ht="17.25" customHeight="1" x14ac:dyDescent="0.2">
      <c r="B47" s="16">
        <v>3170</v>
      </c>
      <c r="C47" s="11" t="s">
        <v>6</v>
      </c>
      <c r="D47" s="12" t="s">
        <v>48</v>
      </c>
      <c r="E47" s="30">
        <f t="shared" si="2"/>
        <v>0</v>
      </c>
      <c r="F47" s="51"/>
    </row>
    <row r="48" spans="2:6" ht="17.25" customHeight="1" x14ac:dyDescent="0.2">
      <c r="B48" s="16">
        <v>3180</v>
      </c>
      <c r="C48" s="11" t="s">
        <v>6</v>
      </c>
      <c r="D48" s="12" t="s">
        <v>49</v>
      </c>
      <c r="E48" s="30">
        <f t="shared" si="2"/>
        <v>0</v>
      </c>
      <c r="F48" s="51"/>
    </row>
    <row r="49" spans="2:6" ht="17.25" customHeight="1" x14ac:dyDescent="0.2">
      <c r="B49" s="16">
        <v>3220</v>
      </c>
      <c r="C49" s="11" t="s">
        <v>6</v>
      </c>
      <c r="D49" s="12" t="s">
        <v>50</v>
      </c>
      <c r="E49" s="30">
        <f t="shared" si="2"/>
        <v>0</v>
      </c>
      <c r="F49" s="51"/>
    </row>
    <row r="50" spans="2:6" ht="17.25" customHeight="1" x14ac:dyDescent="0.2">
      <c r="B50" s="16">
        <v>3231</v>
      </c>
      <c r="C50" s="11" t="s">
        <v>6</v>
      </c>
      <c r="D50" s="12" t="s">
        <v>102</v>
      </c>
      <c r="E50" s="30">
        <f t="shared" si="2"/>
        <v>0</v>
      </c>
      <c r="F50" s="51"/>
    </row>
    <row r="51" spans="2:6" ht="17.25" customHeight="1" x14ac:dyDescent="0.2">
      <c r="B51" s="16">
        <v>3310</v>
      </c>
      <c r="C51" s="11" t="s">
        <v>6</v>
      </c>
      <c r="D51" s="24" t="s">
        <v>51</v>
      </c>
      <c r="E51" s="30">
        <f t="shared" si="2"/>
        <v>0</v>
      </c>
      <c r="F51" s="51"/>
    </row>
    <row r="52" spans="2:6" ht="17.25" customHeight="1" x14ac:dyDescent="0.2">
      <c r="B52" s="16">
        <v>3330</v>
      </c>
      <c r="C52" s="11" t="s">
        <v>6</v>
      </c>
      <c r="D52" s="12" t="s">
        <v>52</v>
      </c>
      <c r="E52" s="30">
        <f t="shared" si="2"/>
        <v>0</v>
      </c>
      <c r="F52" s="51"/>
    </row>
    <row r="53" spans="2:6" ht="17.25" customHeight="1" x14ac:dyDescent="0.2">
      <c r="B53" s="31">
        <v>3340</v>
      </c>
      <c r="C53" s="11" t="s">
        <v>6</v>
      </c>
      <c r="D53" s="12" t="s">
        <v>53</v>
      </c>
      <c r="E53" s="30">
        <f t="shared" si="2"/>
        <v>0</v>
      </c>
      <c r="F53" s="51"/>
    </row>
    <row r="54" spans="2:6" ht="17.25" customHeight="1" x14ac:dyDescent="0.2">
      <c r="B54" s="31">
        <v>3350</v>
      </c>
      <c r="C54" s="11" t="s">
        <v>6</v>
      </c>
      <c r="D54" s="12" t="s">
        <v>54</v>
      </c>
      <c r="E54" s="30">
        <f t="shared" si="2"/>
        <v>0</v>
      </c>
      <c r="F54" s="51"/>
    </row>
    <row r="55" spans="2:6" s="54" customFormat="1" ht="18.75" customHeight="1" x14ac:dyDescent="0.2">
      <c r="B55" s="62">
        <v>3360</v>
      </c>
      <c r="C55" s="11" t="s">
        <v>6</v>
      </c>
      <c r="D55" s="53" t="s">
        <v>55</v>
      </c>
      <c r="E55" s="30">
        <f t="shared" si="2"/>
        <v>0</v>
      </c>
      <c r="F55" s="51"/>
    </row>
    <row r="56" spans="2:6" s="54" customFormat="1" ht="17.25" customHeight="1" x14ac:dyDescent="0.2">
      <c r="B56" s="62">
        <v>3370</v>
      </c>
      <c r="C56" s="11" t="s">
        <v>6</v>
      </c>
      <c r="D56" s="63" t="s">
        <v>56</v>
      </c>
      <c r="E56" s="30">
        <f t="shared" si="2"/>
        <v>0</v>
      </c>
      <c r="F56" s="51"/>
    </row>
    <row r="57" spans="2:6" s="54" customFormat="1" ht="17.25" customHeight="1" x14ac:dyDescent="0.2">
      <c r="B57" s="62">
        <v>3380</v>
      </c>
      <c r="C57" s="11" t="s">
        <v>6</v>
      </c>
      <c r="D57" s="63" t="s">
        <v>57</v>
      </c>
      <c r="E57" s="30">
        <f t="shared" si="2"/>
        <v>0</v>
      </c>
      <c r="F57" s="51"/>
    </row>
    <row r="58" spans="2:6" s="54" customFormat="1" ht="17.25" customHeight="1" x14ac:dyDescent="0.2">
      <c r="B58" s="62">
        <v>3390</v>
      </c>
      <c r="C58" s="11" t="s">
        <v>6</v>
      </c>
      <c r="D58" s="63" t="s">
        <v>58</v>
      </c>
      <c r="E58" s="30">
        <f t="shared" si="2"/>
        <v>0</v>
      </c>
      <c r="F58" s="51"/>
    </row>
    <row r="59" spans="2:6" s="54" customFormat="1" ht="17.25" customHeight="1" x14ac:dyDescent="0.2">
      <c r="B59" s="62">
        <v>3410</v>
      </c>
      <c r="C59" s="11" t="s">
        <v>6</v>
      </c>
      <c r="D59" s="63" t="s">
        <v>59</v>
      </c>
      <c r="E59" s="30">
        <f t="shared" si="2"/>
        <v>0</v>
      </c>
      <c r="F59" s="51"/>
    </row>
    <row r="60" spans="2:6" s="54" customFormat="1" ht="17.25" customHeight="1" x14ac:dyDescent="0.2">
      <c r="B60" s="62">
        <v>3440</v>
      </c>
      <c r="C60" s="11" t="s">
        <v>6</v>
      </c>
      <c r="D60" s="63" t="s">
        <v>60</v>
      </c>
      <c r="E60" s="30">
        <f t="shared" si="2"/>
        <v>0</v>
      </c>
      <c r="F60" s="51"/>
    </row>
    <row r="61" spans="2:6" s="54" customFormat="1" ht="16.5" customHeight="1" x14ac:dyDescent="0.2">
      <c r="B61" s="62">
        <v>3450</v>
      </c>
      <c r="C61" s="11" t="s">
        <v>6</v>
      </c>
      <c r="D61" s="53" t="s">
        <v>61</v>
      </c>
      <c r="E61" s="30">
        <f t="shared" si="2"/>
        <v>0</v>
      </c>
      <c r="F61" s="51"/>
    </row>
    <row r="62" spans="2:6" s="54" customFormat="1" ht="17.25" customHeight="1" x14ac:dyDescent="0.2">
      <c r="B62" s="62">
        <v>3470</v>
      </c>
      <c r="C62" s="11" t="s">
        <v>6</v>
      </c>
      <c r="D62" s="53" t="s">
        <v>62</v>
      </c>
      <c r="E62" s="30">
        <f t="shared" si="2"/>
        <v>0</v>
      </c>
      <c r="F62" s="51"/>
    </row>
    <row r="63" spans="2:6" s="54" customFormat="1" ht="17.25" customHeight="1" x14ac:dyDescent="0.2">
      <c r="B63" s="62">
        <v>3510</v>
      </c>
      <c r="C63" s="11" t="s">
        <v>6</v>
      </c>
      <c r="D63" s="63" t="s">
        <v>63</v>
      </c>
      <c r="E63" s="30">
        <f t="shared" si="2"/>
        <v>0</v>
      </c>
      <c r="F63" s="51"/>
    </row>
    <row r="64" spans="2:6" s="54" customFormat="1" ht="22.5" customHeight="1" x14ac:dyDescent="0.2">
      <c r="B64" s="62">
        <v>3520</v>
      </c>
      <c r="C64" s="11" t="s">
        <v>6</v>
      </c>
      <c r="D64" s="63" t="s">
        <v>64</v>
      </c>
      <c r="E64" s="30">
        <f t="shared" si="2"/>
        <v>0</v>
      </c>
      <c r="F64" s="51"/>
    </row>
    <row r="65" spans="2:6" ht="22.5" customHeight="1" x14ac:dyDescent="0.2">
      <c r="B65" s="31">
        <v>3530</v>
      </c>
      <c r="C65" s="11" t="s">
        <v>6</v>
      </c>
      <c r="D65" s="32" t="s">
        <v>101</v>
      </c>
      <c r="E65" s="30">
        <f t="shared" si="2"/>
        <v>0</v>
      </c>
      <c r="F65" s="88"/>
    </row>
    <row r="66" spans="2:6" ht="17.25" customHeight="1" x14ac:dyDescent="0.2">
      <c r="B66" s="31">
        <v>3550</v>
      </c>
      <c r="C66" s="11" t="s">
        <v>6</v>
      </c>
      <c r="D66" s="32" t="s">
        <v>65</v>
      </c>
      <c r="E66" s="30">
        <f t="shared" si="2"/>
        <v>0</v>
      </c>
      <c r="F66" s="88"/>
    </row>
    <row r="67" spans="2:6" ht="17.25" customHeight="1" x14ac:dyDescent="0.2">
      <c r="B67" s="31">
        <v>3570</v>
      </c>
      <c r="C67" s="11" t="s">
        <v>6</v>
      </c>
      <c r="D67" s="12" t="s">
        <v>66</v>
      </c>
      <c r="E67" s="30">
        <f t="shared" si="2"/>
        <v>0</v>
      </c>
      <c r="F67" s="88"/>
    </row>
    <row r="68" spans="2:6" ht="17.25" customHeight="1" x14ac:dyDescent="0.2">
      <c r="B68" s="31">
        <v>3580</v>
      </c>
      <c r="C68" s="11" t="s">
        <v>6</v>
      </c>
      <c r="D68" s="24" t="s">
        <v>67</v>
      </c>
      <c r="E68" s="30">
        <f t="shared" si="2"/>
        <v>0</v>
      </c>
      <c r="F68" s="88"/>
    </row>
    <row r="69" spans="2:6" ht="17.25" customHeight="1" x14ac:dyDescent="0.2">
      <c r="B69" s="31">
        <v>3590</v>
      </c>
      <c r="C69" s="11" t="s">
        <v>6</v>
      </c>
      <c r="D69" s="12" t="s">
        <v>68</v>
      </c>
      <c r="E69" s="30">
        <f t="shared" si="2"/>
        <v>0</v>
      </c>
      <c r="F69" s="88"/>
    </row>
    <row r="70" spans="2:6" ht="24" customHeight="1" x14ac:dyDescent="0.2">
      <c r="B70" s="31">
        <v>3610</v>
      </c>
      <c r="C70" s="11" t="s">
        <v>6</v>
      </c>
      <c r="D70" s="32" t="s">
        <v>69</v>
      </c>
      <c r="E70" s="30">
        <f t="shared" si="2"/>
        <v>0</v>
      </c>
      <c r="F70" s="88"/>
    </row>
    <row r="71" spans="2:6" s="54" customFormat="1" ht="24" customHeight="1" x14ac:dyDescent="0.2">
      <c r="B71" s="62">
        <v>3630</v>
      </c>
      <c r="C71" s="11" t="s">
        <v>6</v>
      </c>
      <c r="D71" s="63" t="s">
        <v>70</v>
      </c>
      <c r="E71" s="30">
        <f t="shared" si="2"/>
        <v>0</v>
      </c>
      <c r="F71" s="51"/>
    </row>
    <row r="72" spans="2:6" ht="24" customHeight="1" x14ac:dyDescent="0.2">
      <c r="B72" s="31">
        <v>3640</v>
      </c>
      <c r="C72" s="11" t="s">
        <v>6</v>
      </c>
      <c r="D72" s="32" t="s">
        <v>71</v>
      </c>
      <c r="E72" s="30">
        <f t="shared" si="2"/>
        <v>0</v>
      </c>
      <c r="F72" s="88"/>
    </row>
    <row r="73" spans="2:6" ht="24" customHeight="1" x14ac:dyDescent="0.2">
      <c r="B73" s="31">
        <v>3710</v>
      </c>
      <c r="C73" s="11" t="s">
        <v>6</v>
      </c>
      <c r="D73" s="33" t="s">
        <v>72</v>
      </c>
      <c r="E73" s="30">
        <f t="shared" si="2"/>
        <v>0</v>
      </c>
      <c r="F73" s="88"/>
    </row>
    <row r="74" spans="2:6" ht="24" customHeight="1" x14ac:dyDescent="0.2">
      <c r="B74" s="31">
        <v>3720</v>
      </c>
      <c r="C74" s="11" t="s">
        <v>6</v>
      </c>
      <c r="D74" s="33" t="s">
        <v>73</v>
      </c>
      <c r="E74" s="30">
        <f t="shared" si="2"/>
        <v>0</v>
      </c>
      <c r="F74" s="88"/>
    </row>
    <row r="75" spans="2:6" ht="17.25" customHeight="1" x14ac:dyDescent="0.2">
      <c r="B75" s="31">
        <v>3750</v>
      </c>
      <c r="C75" s="11" t="s">
        <v>6</v>
      </c>
      <c r="D75" s="12" t="s">
        <v>74</v>
      </c>
      <c r="E75" s="30">
        <f t="shared" si="2"/>
        <v>0</v>
      </c>
      <c r="F75" s="88"/>
    </row>
    <row r="76" spans="2:6" ht="17.25" customHeight="1" x14ac:dyDescent="0.2">
      <c r="B76" s="31">
        <v>3760</v>
      </c>
      <c r="C76" s="11" t="s">
        <v>6</v>
      </c>
      <c r="D76" s="33" t="s">
        <v>75</v>
      </c>
      <c r="E76" s="30">
        <f t="shared" si="2"/>
        <v>0</v>
      </c>
      <c r="F76" s="88"/>
    </row>
    <row r="77" spans="2:6" ht="17.25" customHeight="1" x14ac:dyDescent="0.2">
      <c r="B77" s="31">
        <v>3790</v>
      </c>
      <c r="C77" s="11" t="s">
        <v>6</v>
      </c>
      <c r="D77" s="33" t="s">
        <v>76</v>
      </c>
      <c r="E77" s="30">
        <f t="shared" si="2"/>
        <v>0</v>
      </c>
      <c r="F77" s="88"/>
    </row>
    <row r="78" spans="2:6" ht="17.25" customHeight="1" x14ac:dyDescent="0.2">
      <c r="B78" s="34">
        <v>3830</v>
      </c>
      <c r="C78" s="11" t="s">
        <v>6</v>
      </c>
      <c r="D78" s="32" t="s">
        <v>77</v>
      </c>
      <c r="E78" s="30">
        <f t="shared" si="2"/>
        <v>0</v>
      </c>
      <c r="F78" s="88"/>
    </row>
    <row r="79" spans="2:6" ht="17.25" customHeight="1" x14ac:dyDescent="0.2">
      <c r="B79" s="31">
        <v>3840</v>
      </c>
      <c r="C79" s="11" t="s">
        <v>6</v>
      </c>
      <c r="D79" s="33" t="s">
        <v>78</v>
      </c>
      <c r="E79" s="30">
        <f t="shared" si="2"/>
        <v>0</v>
      </c>
      <c r="F79" s="88"/>
    </row>
    <row r="80" spans="2:6" ht="17.25" customHeight="1" x14ac:dyDescent="0.2">
      <c r="B80" s="31">
        <v>3850</v>
      </c>
      <c r="C80" s="11" t="s">
        <v>6</v>
      </c>
      <c r="D80" s="33" t="s">
        <v>79</v>
      </c>
      <c r="E80" s="30">
        <f t="shared" si="2"/>
        <v>0</v>
      </c>
      <c r="F80" s="88"/>
    </row>
    <row r="81" spans="2:6" ht="17.25" customHeight="1" x14ac:dyDescent="0.2">
      <c r="B81" s="31">
        <v>3920</v>
      </c>
      <c r="C81" s="11" t="s">
        <v>6</v>
      </c>
      <c r="D81" s="12" t="s">
        <v>80</v>
      </c>
      <c r="E81" s="30">
        <f t="shared" si="2"/>
        <v>0</v>
      </c>
      <c r="F81" s="88"/>
    </row>
    <row r="82" spans="2:6" ht="17.25" customHeight="1" x14ac:dyDescent="0.2">
      <c r="B82" s="31">
        <v>3950</v>
      </c>
      <c r="C82" s="11" t="s">
        <v>6</v>
      </c>
      <c r="D82" s="12" t="s">
        <v>81</v>
      </c>
      <c r="E82" s="30"/>
      <c r="F82" s="88"/>
    </row>
    <row r="83" spans="2:6" ht="17.25" customHeight="1" x14ac:dyDescent="0.2">
      <c r="B83" s="31">
        <v>3980</v>
      </c>
      <c r="C83" s="11" t="s">
        <v>6</v>
      </c>
      <c r="D83" s="32" t="s">
        <v>82</v>
      </c>
      <c r="E83" s="30">
        <f t="shared" si="2"/>
        <v>0</v>
      </c>
      <c r="F83" s="89"/>
    </row>
    <row r="84" spans="2:6" ht="17.25" customHeight="1" thickBot="1" x14ac:dyDescent="0.25">
      <c r="B84" s="35">
        <v>3990</v>
      </c>
      <c r="C84" s="11" t="s">
        <v>6</v>
      </c>
      <c r="D84" s="90" t="s">
        <v>83</v>
      </c>
      <c r="E84" s="30">
        <f t="shared" si="2"/>
        <v>0</v>
      </c>
      <c r="F84" s="91">
        <v>0</v>
      </c>
    </row>
    <row r="85" spans="2:6" ht="17.25" customHeight="1" thickTop="1" x14ac:dyDescent="0.2">
      <c r="B85" s="38" t="s">
        <v>84</v>
      </c>
      <c r="C85" s="39" t="s">
        <v>3</v>
      </c>
      <c r="D85" s="39" t="s">
        <v>85</v>
      </c>
      <c r="E85" s="40">
        <f>SUM(E86:E93)</f>
        <v>0</v>
      </c>
      <c r="F85" s="92">
        <f>SUM(F86:F93)</f>
        <v>0</v>
      </c>
    </row>
    <row r="86" spans="2:6" ht="17.25" customHeight="1" x14ac:dyDescent="0.2">
      <c r="B86" s="41">
        <v>5110</v>
      </c>
      <c r="C86" s="11" t="s">
        <v>86</v>
      </c>
      <c r="D86" s="42" t="s">
        <v>87</v>
      </c>
      <c r="E86" s="30">
        <f t="shared" ref="E86:E93" si="3">+F86/12</f>
        <v>0</v>
      </c>
      <c r="F86" s="51"/>
    </row>
    <row r="87" spans="2:6" ht="17.25" customHeight="1" x14ac:dyDescent="0.2">
      <c r="B87" s="41">
        <v>5120</v>
      </c>
      <c r="C87" s="11" t="s">
        <v>86</v>
      </c>
      <c r="D87" s="42" t="s">
        <v>88</v>
      </c>
      <c r="E87" s="30">
        <f t="shared" si="3"/>
        <v>0</v>
      </c>
      <c r="F87" s="88"/>
    </row>
    <row r="88" spans="2:6" ht="17.25" customHeight="1" x14ac:dyDescent="0.2">
      <c r="B88" s="41">
        <v>5150</v>
      </c>
      <c r="C88" s="11" t="s">
        <v>86</v>
      </c>
      <c r="D88" s="42" t="s">
        <v>89</v>
      </c>
      <c r="E88" s="30">
        <f t="shared" si="3"/>
        <v>0</v>
      </c>
      <c r="F88" s="51"/>
    </row>
    <row r="89" spans="2:6" ht="17.25" customHeight="1" x14ac:dyDescent="0.2">
      <c r="B89" s="41">
        <v>5190</v>
      </c>
      <c r="C89" s="11" t="s">
        <v>86</v>
      </c>
      <c r="D89" s="42" t="s">
        <v>90</v>
      </c>
      <c r="E89" s="30">
        <f t="shared" si="3"/>
        <v>0</v>
      </c>
      <c r="F89" s="88"/>
    </row>
    <row r="90" spans="2:6" ht="17.25" customHeight="1" x14ac:dyDescent="0.2">
      <c r="B90" s="41">
        <v>5210</v>
      </c>
      <c r="C90" s="11" t="s">
        <v>86</v>
      </c>
      <c r="D90" s="42" t="s">
        <v>91</v>
      </c>
      <c r="E90" s="30">
        <f t="shared" si="3"/>
        <v>0</v>
      </c>
      <c r="F90" s="88"/>
    </row>
    <row r="91" spans="2:6" ht="17.25" customHeight="1" x14ac:dyDescent="0.2">
      <c r="B91" s="41">
        <v>5230</v>
      </c>
      <c r="C91" s="11" t="s">
        <v>86</v>
      </c>
      <c r="D91" s="42" t="s">
        <v>92</v>
      </c>
      <c r="E91" s="30">
        <f t="shared" si="3"/>
        <v>0</v>
      </c>
      <c r="F91" s="88"/>
    </row>
    <row r="92" spans="2:6" ht="17.25" customHeight="1" x14ac:dyDescent="0.2">
      <c r="B92" s="41">
        <v>5410</v>
      </c>
      <c r="C92" s="11" t="s">
        <v>86</v>
      </c>
      <c r="D92" s="42" t="s">
        <v>93</v>
      </c>
      <c r="E92" s="30">
        <f t="shared" si="3"/>
        <v>0</v>
      </c>
      <c r="F92" s="51"/>
    </row>
    <row r="93" spans="2:6" ht="17.25" customHeight="1" x14ac:dyDescent="0.2">
      <c r="B93" s="41">
        <v>5910</v>
      </c>
      <c r="C93" s="11" t="s">
        <v>86</v>
      </c>
      <c r="D93" s="42" t="s">
        <v>94</v>
      </c>
      <c r="E93" s="30">
        <f t="shared" si="3"/>
        <v>0</v>
      </c>
      <c r="F93" s="51"/>
    </row>
    <row r="94" spans="2:6" ht="17.25" customHeight="1" thickBot="1" x14ac:dyDescent="0.25">
      <c r="B94" s="76"/>
      <c r="C94" s="28"/>
      <c r="D94" s="77"/>
      <c r="E94" s="25"/>
      <c r="F94" s="93"/>
    </row>
    <row r="95" spans="2:6" ht="16.5" customHeight="1" thickTop="1" x14ac:dyDescent="0.2">
      <c r="B95" s="38" t="s">
        <v>95</v>
      </c>
      <c r="C95" s="39" t="s">
        <v>3</v>
      </c>
      <c r="D95" s="39" t="s">
        <v>96</v>
      </c>
      <c r="E95" s="40">
        <f>SUM(E96:E102)</f>
        <v>598613.81333333324</v>
      </c>
      <c r="F95" s="92">
        <f>SUM(F96:F102)</f>
        <v>7183365.7599999998</v>
      </c>
    </row>
    <row r="96" spans="2:6" ht="22.5" x14ac:dyDescent="0.2">
      <c r="B96" s="41">
        <v>6321</v>
      </c>
      <c r="C96" s="72" t="s">
        <v>100</v>
      </c>
      <c r="D96" s="78" t="s">
        <v>105</v>
      </c>
      <c r="E96" s="43">
        <f t="shared" ref="E96:E102" si="4">+F96/12</f>
        <v>308800</v>
      </c>
      <c r="F96" s="51">
        <v>3705600</v>
      </c>
    </row>
    <row r="97" spans="2:10" ht="16.5" customHeight="1" x14ac:dyDescent="0.2">
      <c r="B97" s="41">
        <v>6321</v>
      </c>
      <c r="C97" s="72" t="s">
        <v>100</v>
      </c>
      <c r="D97" s="49" t="s">
        <v>108</v>
      </c>
      <c r="E97" s="43">
        <f t="shared" si="4"/>
        <v>75000</v>
      </c>
      <c r="F97" s="51">
        <v>900000</v>
      </c>
    </row>
    <row r="98" spans="2:10" ht="16.5" customHeight="1" x14ac:dyDescent="0.2">
      <c r="B98" s="41">
        <v>6321</v>
      </c>
      <c r="C98" s="72" t="s">
        <v>100</v>
      </c>
      <c r="D98" s="49" t="s">
        <v>109</v>
      </c>
      <c r="E98" s="43">
        <f>+F98/12</f>
        <v>48696.333333333336</v>
      </c>
      <c r="F98" s="51">
        <v>584356</v>
      </c>
    </row>
    <row r="99" spans="2:10" ht="15.75" customHeight="1" x14ac:dyDescent="0.2">
      <c r="B99" s="41">
        <v>6321</v>
      </c>
      <c r="C99" s="72" t="s">
        <v>100</v>
      </c>
      <c r="D99" s="49" t="s">
        <v>106</v>
      </c>
      <c r="E99" s="43">
        <f t="shared" si="4"/>
        <v>38333.333333333336</v>
      </c>
      <c r="F99" s="51">
        <v>460000</v>
      </c>
      <c r="G99" s="50"/>
    </row>
    <row r="100" spans="2:10" ht="22.5" x14ac:dyDescent="0.2">
      <c r="B100" s="41">
        <v>6321</v>
      </c>
      <c r="C100" s="72" t="s">
        <v>100</v>
      </c>
      <c r="D100" s="78" t="s">
        <v>107</v>
      </c>
      <c r="E100" s="43">
        <f t="shared" si="4"/>
        <v>4166.666666666667</v>
      </c>
      <c r="F100" s="51">
        <v>50000</v>
      </c>
      <c r="G100" s="50"/>
    </row>
    <row r="101" spans="2:10" ht="22.5" x14ac:dyDescent="0.2">
      <c r="B101" s="41">
        <v>6321</v>
      </c>
      <c r="C101" s="72" t="s">
        <v>100</v>
      </c>
      <c r="D101" s="79" t="s">
        <v>110</v>
      </c>
      <c r="E101" s="43">
        <f t="shared" si="4"/>
        <v>71815.625</v>
      </c>
      <c r="F101" s="94">
        <v>861787.5</v>
      </c>
    </row>
    <row r="102" spans="2:10" s="54" customFormat="1" ht="36" customHeight="1" thickBot="1" x14ac:dyDescent="0.25">
      <c r="B102" s="41">
        <v>6321</v>
      </c>
      <c r="C102" s="72" t="s">
        <v>100</v>
      </c>
      <c r="D102" s="79" t="s">
        <v>112</v>
      </c>
      <c r="E102" s="30">
        <f t="shared" si="4"/>
        <v>51801.855000000003</v>
      </c>
      <c r="F102" s="88">
        <v>621622.26</v>
      </c>
    </row>
    <row r="103" spans="2:10" s="54" customFormat="1" ht="19.5" customHeight="1" thickTop="1" x14ac:dyDescent="0.2">
      <c r="B103" s="38" t="s">
        <v>95</v>
      </c>
      <c r="C103" s="39" t="s">
        <v>3</v>
      </c>
      <c r="D103" s="39" t="s">
        <v>96</v>
      </c>
      <c r="E103" s="40">
        <f>+E104</f>
        <v>3726439.9091666662</v>
      </c>
      <c r="F103" s="92">
        <f>+F104</f>
        <v>44717278.909999996</v>
      </c>
    </row>
    <row r="104" spans="2:10" s="54" customFormat="1" ht="19.5" customHeight="1" x14ac:dyDescent="0.2">
      <c r="B104" s="41">
        <v>6221</v>
      </c>
      <c r="C104" s="15" t="s">
        <v>100</v>
      </c>
      <c r="D104" s="42" t="s">
        <v>111</v>
      </c>
      <c r="E104" s="43">
        <f>+F104/12</f>
        <v>3726439.9091666662</v>
      </c>
      <c r="F104" s="51">
        <v>44717278.909999996</v>
      </c>
    </row>
    <row r="105" spans="2:10" s="54" customFormat="1" ht="19.5" customHeight="1" x14ac:dyDescent="0.2">
      <c r="B105" s="80"/>
      <c r="C105" s="81"/>
      <c r="D105" s="57"/>
      <c r="E105" s="58"/>
      <c r="F105" s="94"/>
      <c r="J105" s="17"/>
    </row>
    <row r="106" spans="2:10" s="18" customFormat="1" ht="16.5" thickBot="1" x14ac:dyDescent="0.3">
      <c r="B106" s="45"/>
      <c r="C106" s="46"/>
      <c r="D106" s="46" t="s">
        <v>97</v>
      </c>
      <c r="E106" s="46"/>
      <c r="F106" s="95">
        <f>+F5+F19+F41+F85+F95+F103</f>
        <v>53081134.669999994</v>
      </c>
      <c r="G106" s="61"/>
      <c r="H106" s="61"/>
    </row>
    <row r="108" spans="2:10" x14ac:dyDescent="0.2">
      <c r="F108" s="74"/>
    </row>
    <row r="109" spans="2:10" x14ac:dyDescent="0.2">
      <c r="F109" s="74"/>
    </row>
    <row r="110" spans="2:10" x14ac:dyDescent="0.2">
      <c r="C110" s="106"/>
      <c r="D110" s="106"/>
      <c r="E110" s="106"/>
      <c r="F110" s="56"/>
    </row>
    <row r="111" spans="2:10" x14ac:dyDescent="0.2">
      <c r="C111" s="71"/>
      <c r="D111" s="71"/>
      <c r="E111" s="71"/>
      <c r="F111" s="54"/>
    </row>
    <row r="112" spans="2:10" ht="15" customHeight="1" x14ac:dyDescent="0.2">
      <c r="C112" s="102" t="s">
        <v>98</v>
      </c>
      <c r="D112" s="102"/>
      <c r="E112" s="102"/>
      <c r="F112" s="74"/>
    </row>
    <row r="113" spans="3:6" ht="15" customHeight="1" x14ac:dyDescent="0.2">
      <c r="C113" s="103" t="s">
        <v>99</v>
      </c>
      <c r="D113" s="103"/>
      <c r="E113" s="103"/>
      <c r="F113" s="74"/>
    </row>
    <row r="114" spans="3:6" x14ac:dyDescent="0.2">
      <c r="F114" s="74"/>
    </row>
    <row r="116" spans="3:6" x14ac:dyDescent="0.2">
      <c r="C116" s="18"/>
      <c r="D116" s="18"/>
    </row>
    <row r="117" spans="3:6" x14ac:dyDescent="0.2">
      <c r="C117" s="18"/>
      <c r="D117" s="18"/>
    </row>
    <row r="118" spans="3:6" ht="27.75" customHeight="1" x14ac:dyDescent="0.2">
      <c r="D118" s="96"/>
      <c r="E118" s="96"/>
      <c r="F118" s="96"/>
    </row>
    <row r="119" spans="3:6" ht="29.25" customHeight="1" x14ac:dyDescent="0.2">
      <c r="D119" s="18"/>
    </row>
  </sheetData>
  <mergeCells count="6">
    <mergeCell ref="D118:F118"/>
    <mergeCell ref="B1:F1"/>
    <mergeCell ref="B3:F3"/>
    <mergeCell ref="C110:E110"/>
    <mergeCell ref="C112:E112"/>
    <mergeCell ref="C113:E113"/>
  </mergeCells>
  <dataValidations count="1">
    <dataValidation type="textLength" operator="greaterThan" allowBlank="1" showInputMessage="1" showErrorMessage="1" promptTitle="En Concepto:" prompt="Se deberá detallar las características de los servicios requeridos." sqref="D73:D74 D76:D77 D79:D80">
      <formula1>2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 FINAL</vt:lpstr>
      <vt:lpstr>ADICIONAL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HP</dc:creator>
  <cp:lastModifiedBy>Usuario</cp:lastModifiedBy>
  <cp:lastPrinted>2022-10-19T17:30:47Z</cp:lastPrinted>
  <dcterms:created xsi:type="dcterms:W3CDTF">2020-10-12T20:22:17Z</dcterms:created>
  <dcterms:modified xsi:type="dcterms:W3CDTF">2022-10-19T17:30:48Z</dcterms:modified>
</cp:coreProperties>
</file>